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Ставки платы за ТП" sheetId="1" r:id="rId1"/>
    <sheet name="Стандартизированные ставки" sheetId="2" r:id="rId2"/>
  </sheets>
  <externalReferences>
    <externalReference r:id="rId5"/>
    <externalReference r:id="rId6"/>
  </externalReferences>
  <definedNames>
    <definedName name="_xlnm.Print_Area" localSheetId="0">'Ставки платы за ТП'!$A$1:$P$37</definedName>
  </definedNames>
  <calcPr fullCalcOnLoad="1"/>
</workbook>
</file>

<file path=xl/sharedStrings.xml><?xml version="1.0" encoding="utf-8"?>
<sst xmlns="http://schemas.openxmlformats.org/spreadsheetml/2006/main" count="340" uniqueCount="96">
  <si>
    <t>руб./МВт</t>
  </si>
  <si>
    <t>НН</t>
  </si>
  <si>
    <t>СН2</t>
  </si>
  <si>
    <t>руб./км</t>
  </si>
  <si>
    <t>руб./линию</t>
  </si>
  <si>
    <t>Приложение 2</t>
  </si>
  <si>
    <t>1.1.</t>
  </si>
  <si>
    <t>Подготовка сетевой организацией технических условий и их согласование</t>
  </si>
  <si>
    <t>Разработка сетевой организацией проектной документации</t>
  </si>
  <si>
    <t>Выполнение ТУ сетевой организацией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</si>
  <si>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</si>
  <si>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энергопринимающих устройств</t>
  </si>
  <si>
    <t>Фактические действия по присоединению и обеспечению работы энергопринимающего устройства в электрической сети</t>
  </si>
  <si>
    <t>2.1.</t>
  </si>
  <si>
    <t>2.2.</t>
  </si>
  <si>
    <t>3.1.</t>
  </si>
  <si>
    <t>3.2.</t>
  </si>
  <si>
    <t>4.1.</t>
  </si>
  <si>
    <t>Стандартизированные тарифные ставки, определяющие величину платы за технологическое присоединение к электрическим сетям ОАО «МРСК Юга», расположенным на территории Астраханской области</t>
  </si>
  <si>
    <t>Наименование</t>
  </si>
  <si>
    <t>Ед. изм</t>
  </si>
  <si>
    <t>Стоимость строительства в ценах 2001 года (без НДС)</t>
  </si>
  <si>
    <t>Налог на прибыль</t>
  </si>
  <si>
    <t>Стандартизированная тарифная ставка платы</t>
  </si>
  <si>
    <t>НН                   (ст 14 - ст 8)</t>
  </si>
  <si>
    <t>СН2                 (ст 15 - ст 9)</t>
  </si>
  <si>
    <t xml:space="preserve"> С 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</si>
  <si>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включающих в себя строительство и реконструкцию объектов электросетевого хозяйства</t>
  </si>
  <si>
    <t>-</t>
  </si>
  <si>
    <t>С 2</t>
  </si>
  <si>
    <t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воздушных линий электропередач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</si>
  <si>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100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</si>
  <si>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100 до 637,5 кВт</t>
    </r>
    <r>
      <rPr>
        <sz val="12"/>
        <rFont val="Times New Roman"/>
        <family val="1"/>
      </rPr>
      <t xml:space="preserve"> 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</si>
  <si>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свыше 637,5 кВт</t>
    </r>
  </si>
  <si>
    <t>293 265**</t>
  </si>
  <si>
    <t>С 3</t>
  </si>
  <si>
    <t>Стандартизированная тарифная ставка 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кабельных линий электропередач</t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</si>
  <si>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100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</si>
  <si>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100 до 637,5 кВт</t>
    </r>
    <r>
      <rPr>
        <sz val="12"/>
        <rFont val="Times New Roman"/>
        <family val="1"/>
      </rPr>
      <t xml:space="preserve"> включительно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</si>
  <si>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>свыше 637,5 кВт</t>
    </r>
  </si>
  <si>
    <t>С4</t>
  </si>
  <si>
    <t>Стандартизированная тарифная ставка 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подстанций</t>
  </si>
  <si>
    <r>
      <t xml:space="preserve">Строительство 1 подстанции для присоединения заявителей </t>
    </r>
    <r>
      <rPr>
        <b/>
        <sz val="12"/>
        <rFont val="Times New Roman"/>
        <family val="1"/>
      </rPr>
      <t xml:space="preserve">от 15 до 100 кВт </t>
    </r>
    <r>
      <rPr>
        <sz val="12"/>
        <rFont val="Times New Roman"/>
        <family val="1"/>
      </rPr>
      <t>включительно</t>
    </r>
  </si>
  <si>
    <r>
      <t xml:space="preserve">Строительство 1 подстанции  для присоединения заявителей </t>
    </r>
    <r>
      <rPr>
        <b/>
        <sz val="12"/>
        <rFont val="Times New Roman"/>
        <family val="1"/>
      </rPr>
      <t>от 100 до 637,5 кВт</t>
    </r>
    <r>
      <rPr>
        <sz val="12"/>
        <rFont val="Times New Roman"/>
        <family val="1"/>
      </rPr>
      <t xml:space="preserve"> включительно</t>
    </r>
  </si>
  <si>
    <r>
      <t xml:space="preserve">Строительство 1 подстанции  для присоединения заявителей </t>
    </r>
    <r>
      <rPr>
        <b/>
        <sz val="12"/>
        <rFont val="Times New Roman"/>
        <family val="1"/>
      </rPr>
      <t>свыше 637,5 кВт</t>
    </r>
  </si>
  <si>
    <r>
      <t xml:space="preserve">Строительство распределительного пункта для присоединения заявителей </t>
    </r>
    <r>
      <rPr>
        <b/>
        <sz val="12"/>
        <rFont val="Times New Roman"/>
        <family val="1"/>
      </rPr>
      <t>свыше 637,5 кВт</t>
    </r>
  </si>
  <si>
    <t>* - в базовых ценах 2001 года (без НДС);</t>
  </si>
  <si>
    <t>А.А. Свиридов</t>
  </si>
  <si>
    <r>
      <t>**- ввиду того, что максимальное сечение производимых электрических проводников ограничено, прокладка линий электропередач выполняется несколькими линиями, с разделением общей нагрузки потребителя по разным энергопринимающим устройствам. В связи с чем, при применении стандартизированных ставок в качестве "базового" сечения принято сечение одного проводника 95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при расчете платы за технологическое присоединение, величину ставки необходимо умножать на необходимое количество линий электропередач сечением 95 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</t>
    </r>
  </si>
  <si>
    <t>*** -  ввиду того, что максимальное сечение производимых электрических проводников ограничено, прокладка линий электропередач выполняется несколькими линиями, с разделением общей нагрузки потребителя по разным энергопринимающим устройствам. В связи с чем, при применении стандартизированных ставок в качестве "базового" сечения принято сечение одного проводника 240 мм2, при расчете платы за технологическое присоединение, величину ставки необходимо умножать на необходимое количество линий электропередач сечением 240  мм2;</t>
  </si>
  <si>
    <t>**** - ввиду того, что максимальное сечение производимых электрических проводников ограничено, выбор количества трансформаторных подстанций производится исходя из места расположения электроустановок заявителя (центров нагрузок). В связи с чем, при применении стандартизированной ставки, в качестве "базового" номинала трансформатора принят номинал 1000 кВА, которое часто используется в г. Астрахани ввиду небольших габаритных размеров, при расчете размера платы за технологическое присоединение. величину ставки необходимо умножать на необходимое количество трансформаторов 1000 кВА.</t>
  </si>
  <si>
    <t>Ставки платы за технологическое присоединение к электрическим сетям ОАО «МРСК Юга», расположенным на территории Астраханской области на 2012 год</t>
  </si>
  <si>
    <t>(без НДС)</t>
  </si>
  <si>
    <t>Для электроснабжения Заявителя, которому необходима электрическая мощность до 15 кВт 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местности, всего, в т.ч.</t>
  </si>
  <si>
    <t>Ставки платы за технологическое присоединение*
руб./кВт</t>
  </si>
  <si>
    <t>Для электроснабжения Заявителя, которому необходима электрическая мощность свыше от 15 до 100 кВт включительно, в т.ч.</t>
  </si>
  <si>
    <t>Для электроснабжения Заявителя, которому необходима электрическая мощность свыше от 100 до 637,5 кВт включительно, в т.ч.</t>
  </si>
  <si>
    <t>Для электроснабжения Заявителя, которому необходима электрическая мощность более 637,5 кВт включительно, в т.ч.</t>
  </si>
  <si>
    <t>* Ставки платы за технологическое присоединение рассчитаны без инвестиционной составляющей (средств на строительство  реконструкцию объектов электросетевого хозяйства)</t>
  </si>
  <si>
    <t>Стандартизированная тарифная ставка*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</si>
  <si>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</t>
    </r>
  </si>
  <si>
    <t>231 141*</t>
  </si>
  <si>
    <t>610 068***</t>
  </si>
  <si>
    <t>311 407***</t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</si>
  <si>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</t>
    </r>
  </si>
  <si>
    <r>
      <t>Строительство 1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</t>
    </r>
  </si>
  <si>
    <t>498 115****</t>
  </si>
  <si>
    <r>
      <t xml:space="preserve">Строительство 1 пункта секционирования для присоединения заявителей </t>
    </r>
    <r>
      <rPr>
        <b/>
        <sz val="12"/>
        <rFont val="Times New Roman"/>
        <family val="1"/>
      </rPr>
      <t xml:space="preserve">свыше от 100 до 637,5 кВт </t>
    </r>
    <r>
      <rPr>
        <sz val="12"/>
        <rFont val="Times New Roman"/>
        <family val="1"/>
      </rPr>
      <t>включительно</t>
    </r>
  </si>
  <si>
    <r>
      <t xml:space="preserve">Строительство 1 пункта секционирования для присоединения заявителей </t>
    </r>
    <r>
      <rPr>
        <b/>
        <sz val="12"/>
        <rFont val="Times New Roman"/>
        <family val="1"/>
      </rPr>
      <t xml:space="preserve">от 637,5 кВт до 8 500 кВт </t>
    </r>
    <r>
      <rPr>
        <sz val="12"/>
        <rFont val="Times New Roman"/>
        <family val="1"/>
      </rPr>
      <t>включительно</t>
    </r>
  </si>
  <si>
    <t>Приложение 2.1.</t>
  </si>
  <si>
    <t>Стандартизированная тарифная ставка платы для присоединения заявителей до 15 кВт включительно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</t>
  </si>
  <si>
    <t xml:space="preserve">Стандартизированная тарифная ставка платы для присоединения заявителей от 15 до 100 кВт включительно </t>
  </si>
  <si>
    <t xml:space="preserve">Стандартизированная тарифная ставка платы для присоединения заявителей от 100 до 637,5 кВт кВт включительно </t>
  </si>
  <si>
    <t>Стандартизированная тарифная ставка платы для присоединения заявителей свыше 637,5 кВт</t>
  </si>
  <si>
    <t>1.</t>
  </si>
  <si>
    <t>1.2.</t>
  </si>
  <si>
    <t>1.3.</t>
  </si>
  <si>
    <t>1.4.</t>
  </si>
  <si>
    <t>1.5.</t>
  </si>
  <si>
    <t>1.6.</t>
  </si>
  <si>
    <t>2.</t>
  </si>
  <si>
    <t>2.3.</t>
  </si>
  <si>
    <t>2.4.</t>
  </si>
  <si>
    <t>2.5.</t>
  </si>
  <si>
    <t>2.6.</t>
  </si>
  <si>
    <t>3.</t>
  </si>
  <si>
    <t>3.3.</t>
  </si>
  <si>
    <t>3.4.</t>
  </si>
  <si>
    <t>3.5.</t>
  </si>
  <si>
    <t>3.6.</t>
  </si>
  <si>
    <t>4.</t>
  </si>
  <si>
    <t>4.2.</t>
  </si>
  <si>
    <t>4.3.</t>
  </si>
  <si>
    <t>4.4.</t>
  </si>
  <si>
    <t>4.5.</t>
  </si>
  <si>
    <t>4.6.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</si>
</sst>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left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3" fontId="22" fillId="24" borderId="20" xfId="0" applyNumberFormat="1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3" fontId="20" fillId="24" borderId="21" xfId="0" applyNumberFormat="1" applyFont="1" applyFill="1" applyBorder="1" applyAlignment="1">
      <alignment horizontal="center" vertical="center" wrapText="1"/>
    </xf>
    <xf numFmtId="3" fontId="20" fillId="24" borderId="19" xfId="0" applyNumberFormat="1" applyFont="1" applyFill="1" applyBorder="1" applyAlignment="1">
      <alignment horizontal="center" vertical="center" wrapText="1"/>
    </xf>
    <xf numFmtId="3" fontId="22" fillId="24" borderId="19" xfId="0" applyNumberFormat="1" applyFont="1" applyFill="1" applyBorder="1" applyAlignment="1">
      <alignment horizontal="center" vertical="center" wrapText="1"/>
    </xf>
    <xf numFmtId="3" fontId="22" fillId="24" borderId="17" xfId="0" applyNumberFormat="1" applyFont="1" applyFill="1" applyBorder="1" applyAlignment="1">
      <alignment horizontal="center" vertical="center" wrapText="1"/>
    </xf>
    <xf numFmtId="3" fontId="20" fillId="24" borderId="12" xfId="0" applyNumberFormat="1" applyFont="1" applyFill="1" applyBorder="1" applyAlignment="1">
      <alignment horizontal="center" vertical="center" wrapText="1"/>
    </xf>
    <xf numFmtId="3" fontId="20" fillId="24" borderId="18" xfId="0" applyNumberFormat="1" applyFont="1" applyFill="1" applyBorder="1" applyAlignment="1">
      <alignment horizontal="center" vertical="center" wrapText="1"/>
    </xf>
    <xf numFmtId="3" fontId="22" fillId="24" borderId="36" xfId="0" applyNumberFormat="1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3" fontId="20" fillId="24" borderId="38" xfId="0" applyNumberFormat="1" applyFont="1" applyFill="1" applyBorder="1" applyAlignment="1">
      <alignment horizontal="center" vertical="center" wrapText="1"/>
    </xf>
    <xf numFmtId="3" fontId="20" fillId="24" borderId="39" xfId="0" applyNumberFormat="1" applyFont="1" applyFill="1" applyBorder="1" applyAlignment="1">
      <alignment horizontal="center" vertical="center" wrapText="1"/>
    </xf>
    <xf numFmtId="3" fontId="22" fillId="24" borderId="39" xfId="0" applyNumberFormat="1" applyFont="1" applyFill="1" applyBorder="1" applyAlignment="1">
      <alignment horizontal="center" vertical="center" wrapText="1"/>
    </xf>
    <xf numFmtId="3" fontId="22" fillId="24" borderId="40" xfId="0" applyNumberFormat="1" applyFont="1" applyFill="1" applyBorder="1" applyAlignment="1">
      <alignment horizontal="center" vertical="center" wrapText="1"/>
    </xf>
    <xf numFmtId="3" fontId="20" fillId="24" borderId="41" xfId="0" applyNumberFormat="1" applyFont="1" applyFill="1" applyBorder="1" applyAlignment="1">
      <alignment horizontal="center" vertical="center" wrapText="1"/>
    </xf>
    <xf numFmtId="3" fontId="20" fillId="24" borderId="42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vertical="center" wrapText="1"/>
    </xf>
    <xf numFmtId="0" fontId="22" fillId="24" borderId="18" xfId="0" applyFont="1" applyFill="1" applyBorder="1" applyAlignment="1">
      <alignment vertical="center" wrapText="1"/>
    </xf>
    <xf numFmtId="3" fontId="20" fillId="24" borderId="29" xfId="0" applyNumberFormat="1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0" fillId="24" borderId="4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2" fillId="0" borderId="44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48" xfId="0" applyNumberFormat="1" applyFont="1" applyBorder="1" applyAlignment="1">
      <alignment horizontal="center" vertical="center" wrapText="1"/>
    </xf>
    <xf numFmtId="3" fontId="22" fillId="0" borderId="48" xfId="0" applyNumberFormat="1" applyFont="1" applyBorder="1" applyAlignment="1">
      <alignment horizontal="center" vertical="center" wrapText="1"/>
    </xf>
    <xf numFmtId="3" fontId="22" fillId="0" borderId="44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45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46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19" fillId="0" borderId="28" xfId="0" applyNumberFormat="1" applyFont="1" applyBorder="1" applyAlignment="1">
      <alignment horizontal="center" vertical="center" wrapText="1"/>
    </xf>
    <xf numFmtId="4" fontId="19" fillId="0" borderId="45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3" fontId="20" fillId="0" borderId="46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0" fillId="0" borderId="45" xfId="0" applyNumberFormat="1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3" fontId="20" fillId="24" borderId="18" xfId="0" applyNumberFormat="1" applyFont="1" applyFill="1" applyBorder="1" applyAlignment="1">
      <alignment horizontal="center" vertical="center" wrapText="1"/>
    </xf>
    <xf numFmtId="3" fontId="20" fillId="24" borderId="12" xfId="0" applyNumberFormat="1" applyFont="1" applyFill="1" applyBorder="1" applyAlignment="1">
      <alignment horizontal="center" vertical="center" wrapText="1"/>
    </xf>
    <xf numFmtId="3" fontId="22" fillId="24" borderId="18" xfId="0" applyNumberFormat="1" applyFont="1" applyFill="1" applyBorder="1" applyAlignment="1">
      <alignment horizontal="center" vertical="center" wrapText="1"/>
    </xf>
    <xf numFmtId="3" fontId="22" fillId="24" borderId="12" xfId="0" applyNumberFormat="1" applyFont="1" applyFill="1" applyBorder="1" applyAlignment="1">
      <alignment horizontal="center" vertical="center" wrapText="1"/>
    </xf>
    <xf numFmtId="3" fontId="20" fillId="24" borderId="36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vertical="center" wrapText="1"/>
    </xf>
    <xf numFmtId="0" fontId="0" fillId="24" borderId="36" xfId="0" applyFill="1" applyBorder="1" applyAlignment="1">
      <alignment vertical="center" wrapText="1"/>
    </xf>
    <xf numFmtId="3" fontId="22" fillId="24" borderId="36" xfId="0" applyNumberFormat="1" applyFont="1" applyFill="1" applyBorder="1" applyAlignment="1">
      <alignment horizontal="center" vertical="center" wrapText="1"/>
    </xf>
    <xf numFmtId="3" fontId="20" fillId="24" borderId="11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3" fontId="22" fillId="24" borderId="2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3" fontId="19" fillId="0" borderId="4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avchenko_in\Desktop\&#1058;&#1040;&#1056;&#1048;&#1060;&#1067;%20%20&#1087;&#1086;%20&#1058;&#1055;%202012\&#1058;&#1072;&#1088;&#1080;&#1092;&#1085;&#1072;&#1103;%20&#1082;&#1072;&#1084;&#1087;&#1072;&#1085;&#1080;&#1103;%20&#1087;&#1086;%20&#1058;&#1055;%202012&#1075;\&#1055;&#1088;&#1080;&#1083;&#1086;&#1078;&#1077;&#1085;&#1080;&#1077;%203-9-&#1086;&#1090;%2025%2008%202011&#1075;%20(1%20&#1074;&#1072;&#1088;&#1080;&#1072;&#1085;&#1090;%20&#1086;&#1090;&#1085;&#1077;&#1089;&#1077;&#1085;%20&#1074;%20&#1056;&#1057;&#1058;%2005.09.20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6;&#1085;&#1080;&#1076;\Downloads\DOCUME~1\KRAVCH~1\LOCALS~1\Temp\&#1042;&#1088;&#1077;&#1084;&#1077;&#1085;&#1085;&#1072;&#1103;%20&#1087;&#1072;&#1087;&#1082;&#1072;%201%20&#1076;&#1083;&#1103;%20attachments_04-04-2011_14-00-04.zip\&#1056;&#1072;&#1089;&#1095;&#1077;&#1090;%20&#1080;%20&#1087;&#1088;&#1080;&#1083;&#1086;&#1078;&#1077;&#1085;&#1080;&#1103;%20(&#1089;%20&#1091;&#1095;&#1077;&#1090;&#1086;&#1084;%20&#1084;&#1086;&#1097;&#1085;.%20&#1091;&#1090;&#1074;.%20&#1060;&#1057;&#105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производство)"/>
      <sheetName val="Приложение 3 (НВВ без льготник)"/>
      <sheetName val="Приложение 2 (НВВ) Общая"/>
      <sheetName val="Прил 2.  (к Заявлению) "/>
      <sheetName val="Приложение 4 "/>
      <sheetName val="Таблица 4 .1"/>
      <sheetName val="Таблица 4 .2"/>
      <sheetName val="Таблица 4.3 Подг ТУ"/>
      <sheetName val="Таблица 4.4 выполнение ТУ "/>
      <sheetName val="Таблица 4.5 Проверка вып.ТУ"/>
      <sheetName val="Таблица.4.6 Рростехнадзор"/>
      <sheetName val="Таблица 4.7 факт присоед"/>
      <sheetName val="Таблица 4.8 прям"/>
      <sheetName val="Таблица 4.9 косв"/>
      <sheetName val="Приложение 5 инвест.сост."/>
      <sheetName val="Приложение 8 Выпадающие"/>
      <sheetName val="Приложение 3 (к Заявлению)"/>
      <sheetName val="Себест.+26 счет"/>
      <sheetName val="Прочие"/>
      <sheetName val="Расчет калькуляций"/>
      <sheetName val="Транспортные расходы"/>
      <sheetName val="Прочие из прибыли"/>
      <sheetName val="Выпадающие 2010-2011"/>
      <sheetName val="Ставки 2011"/>
      <sheetName val="С1"/>
      <sheetName val="Ставки С2-С4"/>
      <sheetName val="ВСЕ СТАВКИ"/>
    </sheetNames>
    <sheetDataSet>
      <sheetData sheetId="25">
        <row r="23">
          <cell r="H23">
            <v>229000</v>
          </cell>
        </row>
        <row r="24">
          <cell r="H24">
            <v>229000</v>
          </cell>
        </row>
        <row r="26">
          <cell r="H26">
            <v>53862.5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1"/>
      <sheetName val="Прил2"/>
      <sheetName val="свод ставок п №3"/>
      <sheetName val="выпадающ .(4)"/>
      <sheetName val="Прил к по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:P1"/>
    </sheetView>
  </sheetViews>
  <sheetFormatPr defaultColWidth="9.00390625" defaultRowHeight="12.75"/>
  <cols>
    <col min="1" max="1" width="5.375" style="0" customWidth="1"/>
    <col min="2" max="2" width="120.875" style="0" customWidth="1"/>
    <col min="3" max="3" width="9.625" style="0" hidden="1" customWidth="1"/>
    <col min="4" max="4" width="10.00390625" style="0" hidden="1" customWidth="1"/>
    <col min="5" max="5" width="10.25390625" style="0" hidden="1" customWidth="1"/>
    <col min="6" max="6" width="10.375" style="0" hidden="1" customWidth="1"/>
    <col min="7" max="7" width="10.875" style="0" hidden="1" customWidth="1"/>
    <col min="8" max="8" width="10.00390625" style="0" hidden="1" customWidth="1"/>
    <col min="9" max="9" width="9.75390625" style="0" hidden="1" customWidth="1"/>
    <col min="10" max="10" width="10.00390625" style="0" hidden="1" customWidth="1"/>
    <col min="11" max="11" width="10.25390625" style="0" hidden="1" customWidth="1"/>
    <col min="12" max="12" width="10.125" style="0" hidden="1" customWidth="1"/>
    <col min="13" max="13" width="12.25390625" style="0" hidden="1" customWidth="1"/>
    <col min="14" max="14" width="5.625" style="0" hidden="1" customWidth="1"/>
    <col min="15" max="15" width="17.125" style="0" customWidth="1"/>
    <col min="16" max="16" width="17.00390625" style="0" customWidth="1"/>
    <col min="17" max="17" width="17.875" style="0" bestFit="1" customWidth="1"/>
    <col min="18" max="18" width="12.7539062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1" t="s">
        <v>5</v>
      </c>
      <c r="P1" s="11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3"/>
      <c r="P2" s="83"/>
    </row>
    <row r="3" spans="1:16" ht="60" customHeight="1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t="s">
        <v>52</v>
      </c>
    </row>
    <row r="5" spans="1:20" ht="64.5" customHeight="1" thickBot="1">
      <c r="A5" s="116"/>
      <c r="B5" s="116" t="s">
        <v>19</v>
      </c>
      <c r="C5" s="122" t="s">
        <v>21</v>
      </c>
      <c r="D5" s="123"/>
      <c r="E5" s="120" t="s">
        <v>22</v>
      </c>
      <c r="F5" s="123"/>
      <c r="G5" s="124" t="s">
        <v>23</v>
      </c>
      <c r="H5" s="125"/>
      <c r="I5" s="122" t="s">
        <v>21</v>
      </c>
      <c r="J5" s="123"/>
      <c r="K5" s="120" t="s">
        <v>22</v>
      </c>
      <c r="L5" s="121"/>
      <c r="M5" s="104"/>
      <c r="N5" s="105"/>
      <c r="O5" s="106" t="s">
        <v>54</v>
      </c>
      <c r="P5" s="107"/>
      <c r="Q5" s="5"/>
      <c r="R5" s="5"/>
      <c r="S5" s="5"/>
      <c r="T5" s="5"/>
    </row>
    <row r="6" spans="1:20" ht="15.75" customHeight="1" thickBot="1">
      <c r="A6" s="117"/>
      <c r="B6" s="117"/>
      <c r="C6" s="6" t="s">
        <v>1</v>
      </c>
      <c r="D6" s="7" t="s">
        <v>2</v>
      </c>
      <c r="E6" s="7" t="s">
        <v>1</v>
      </c>
      <c r="F6" s="7" t="s">
        <v>2</v>
      </c>
      <c r="G6" s="8" t="s">
        <v>1</v>
      </c>
      <c r="H6" s="9" t="s">
        <v>2</v>
      </c>
      <c r="I6" s="6" t="s">
        <v>1</v>
      </c>
      <c r="J6" s="7" t="s">
        <v>2</v>
      </c>
      <c r="K6" s="7" t="s">
        <v>1</v>
      </c>
      <c r="L6" s="10" t="s">
        <v>2</v>
      </c>
      <c r="M6" s="4" t="s">
        <v>24</v>
      </c>
      <c r="N6" s="12" t="s">
        <v>25</v>
      </c>
      <c r="O6" s="13" t="s">
        <v>1</v>
      </c>
      <c r="P6" s="11" t="s">
        <v>2</v>
      </c>
      <c r="Q6" s="14"/>
      <c r="R6" s="14"/>
      <c r="S6" s="14"/>
      <c r="T6" s="5"/>
    </row>
    <row r="7" spans="1:20" ht="14.25" customHeight="1" thickBot="1">
      <c r="A7" s="2">
        <v>1</v>
      </c>
      <c r="B7" s="3">
        <v>2</v>
      </c>
      <c r="C7" s="16">
        <v>4</v>
      </c>
      <c r="D7" s="17">
        <v>5</v>
      </c>
      <c r="E7" s="17">
        <v>6</v>
      </c>
      <c r="F7" s="17">
        <v>7</v>
      </c>
      <c r="G7" s="17">
        <v>8</v>
      </c>
      <c r="H7" s="18">
        <v>9</v>
      </c>
      <c r="I7" s="16">
        <v>4</v>
      </c>
      <c r="J7" s="17">
        <v>5</v>
      </c>
      <c r="K7" s="17">
        <v>6</v>
      </c>
      <c r="L7" s="12">
        <v>7</v>
      </c>
      <c r="M7" s="4">
        <v>16</v>
      </c>
      <c r="N7" s="12">
        <v>17</v>
      </c>
      <c r="O7" s="19">
        <v>3</v>
      </c>
      <c r="P7" s="20">
        <v>4</v>
      </c>
      <c r="Q7" s="14"/>
      <c r="R7" s="14"/>
      <c r="S7" s="14"/>
      <c r="T7" s="5"/>
    </row>
    <row r="8" spans="1:18" ht="81.75" customHeight="1" thickBot="1">
      <c r="A8" s="88" t="s">
        <v>74</v>
      </c>
      <c r="B8" s="85" t="s">
        <v>53</v>
      </c>
      <c r="C8" s="90" t="s">
        <v>28</v>
      </c>
      <c r="D8" s="91"/>
      <c r="E8" s="92" t="s">
        <v>28</v>
      </c>
      <c r="F8" s="91"/>
      <c r="G8" s="93">
        <v>94175</v>
      </c>
      <c r="H8" s="94"/>
      <c r="I8" s="90" t="s">
        <v>28</v>
      </c>
      <c r="J8" s="91"/>
      <c r="K8" s="92" t="s">
        <v>28</v>
      </c>
      <c r="L8" s="91"/>
      <c r="M8" s="95" t="e">
        <f>#REF!-G8</f>
        <v>#REF!</v>
      </c>
      <c r="N8" s="96"/>
      <c r="O8" s="97">
        <f>SUM(O9:P14)</f>
        <v>613.52</v>
      </c>
      <c r="P8" s="98"/>
      <c r="Q8" s="23"/>
      <c r="R8" s="24"/>
    </row>
    <row r="9" spans="1:18" ht="33.75" customHeight="1" thickBot="1">
      <c r="A9" s="26" t="s">
        <v>6</v>
      </c>
      <c r="B9" s="86" t="s">
        <v>7</v>
      </c>
      <c r="C9" s="27"/>
      <c r="D9" s="28"/>
      <c r="E9" s="28"/>
      <c r="F9" s="28"/>
      <c r="G9" s="29"/>
      <c r="H9" s="30"/>
      <c r="I9" s="99" t="s">
        <v>28</v>
      </c>
      <c r="J9" s="100"/>
      <c r="K9" s="101" t="s">
        <v>28</v>
      </c>
      <c r="L9" s="100"/>
      <c r="M9" s="32"/>
      <c r="N9" s="32"/>
      <c r="O9" s="102">
        <v>207.52</v>
      </c>
      <c r="P9" s="103"/>
      <c r="Q9" s="23"/>
      <c r="R9" s="24"/>
    </row>
    <row r="10" spans="1:18" ht="29.25" customHeight="1" thickBot="1">
      <c r="A10" s="26" t="s">
        <v>75</v>
      </c>
      <c r="B10" s="86" t="s">
        <v>8</v>
      </c>
      <c r="C10" s="27"/>
      <c r="D10" s="28"/>
      <c r="E10" s="28"/>
      <c r="F10" s="28"/>
      <c r="G10" s="29"/>
      <c r="H10" s="30"/>
      <c r="I10" s="99" t="s">
        <v>28</v>
      </c>
      <c r="J10" s="100"/>
      <c r="K10" s="101" t="s">
        <v>28</v>
      </c>
      <c r="L10" s="100"/>
      <c r="M10" s="32"/>
      <c r="N10" s="32"/>
      <c r="O10" s="102">
        <v>0</v>
      </c>
      <c r="P10" s="103"/>
      <c r="Q10" s="23"/>
      <c r="R10" s="24"/>
    </row>
    <row r="11" spans="1:18" ht="24.75" customHeight="1" thickBot="1">
      <c r="A11" s="26" t="s">
        <v>76</v>
      </c>
      <c r="B11" s="86" t="s">
        <v>9</v>
      </c>
      <c r="C11" s="27"/>
      <c r="D11" s="28"/>
      <c r="E11" s="28"/>
      <c r="F11" s="28"/>
      <c r="G11" s="29"/>
      <c r="H11" s="30"/>
      <c r="I11" s="99" t="s">
        <v>28</v>
      </c>
      <c r="J11" s="100"/>
      <c r="K11" s="101" t="s">
        <v>28</v>
      </c>
      <c r="L11" s="100"/>
      <c r="M11" s="32"/>
      <c r="N11" s="32"/>
      <c r="O11" s="102">
        <v>0</v>
      </c>
      <c r="P11" s="103"/>
      <c r="Q11" s="23"/>
      <c r="R11" s="24"/>
    </row>
    <row r="12" spans="1:18" ht="33" customHeight="1" thickBot="1">
      <c r="A12" s="26" t="s">
        <v>77</v>
      </c>
      <c r="B12" s="86" t="s">
        <v>10</v>
      </c>
      <c r="C12" s="27"/>
      <c r="D12" s="28"/>
      <c r="E12" s="28"/>
      <c r="F12" s="28"/>
      <c r="G12" s="29"/>
      <c r="H12" s="30"/>
      <c r="I12" s="99" t="s">
        <v>28</v>
      </c>
      <c r="J12" s="100"/>
      <c r="K12" s="101" t="s">
        <v>28</v>
      </c>
      <c r="L12" s="100"/>
      <c r="M12" s="32"/>
      <c r="N12" s="32"/>
      <c r="O12" s="102">
        <v>127.18</v>
      </c>
      <c r="P12" s="103"/>
      <c r="Q12" s="23"/>
      <c r="R12" s="24"/>
    </row>
    <row r="13" spans="1:18" ht="37.5" customHeight="1" thickBot="1">
      <c r="A13" s="26" t="s">
        <v>78</v>
      </c>
      <c r="B13" s="86" t="s">
        <v>11</v>
      </c>
      <c r="C13" s="27"/>
      <c r="D13" s="28"/>
      <c r="E13" s="28"/>
      <c r="F13" s="28"/>
      <c r="G13" s="29"/>
      <c r="H13" s="30"/>
      <c r="I13" s="99" t="s">
        <v>28</v>
      </c>
      <c r="J13" s="100"/>
      <c r="K13" s="101" t="s">
        <v>28</v>
      </c>
      <c r="L13" s="100"/>
      <c r="M13" s="32"/>
      <c r="N13" s="32"/>
      <c r="O13" s="102"/>
      <c r="P13" s="103"/>
      <c r="Q13" s="23"/>
      <c r="R13" s="24"/>
    </row>
    <row r="14" spans="1:18" ht="39.75" customHeight="1" thickBot="1">
      <c r="A14" s="26" t="s">
        <v>79</v>
      </c>
      <c r="B14" s="87" t="s">
        <v>12</v>
      </c>
      <c r="C14" s="35"/>
      <c r="D14" s="36"/>
      <c r="E14" s="36"/>
      <c r="F14" s="36"/>
      <c r="G14" s="37"/>
      <c r="H14" s="38"/>
      <c r="I14" s="108" t="s">
        <v>28</v>
      </c>
      <c r="J14" s="109"/>
      <c r="K14" s="110" t="s">
        <v>28</v>
      </c>
      <c r="L14" s="109"/>
      <c r="M14" s="32"/>
      <c r="N14" s="32"/>
      <c r="O14" s="102">
        <v>278.82</v>
      </c>
      <c r="P14" s="103"/>
      <c r="Q14" s="23"/>
      <c r="R14" s="24"/>
    </row>
    <row r="15" spans="1:18" ht="42" customHeight="1" thickBot="1">
      <c r="A15" s="89" t="s">
        <v>80</v>
      </c>
      <c r="B15" s="85" t="s">
        <v>55</v>
      </c>
      <c r="C15" s="90" t="s">
        <v>28</v>
      </c>
      <c r="D15" s="91"/>
      <c r="E15" s="92" t="s">
        <v>28</v>
      </c>
      <c r="F15" s="91"/>
      <c r="G15" s="93">
        <v>94175</v>
      </c>
      <c r="H15" s="94"/>
      <c r="I15" s="90" t="s">
        <v>28</v>
      </c>
      <c r="J15" s="91"/>
      <c r="K15" s="92" t="s">
        <v>28</v>
      </c>
      <c r="L15" s="91"/>
      <c r="M15" s="95" t="e">
        <f>#REF!-G15</f>
        <v>#REF!</v>
      </c>
      <c r="N15" s="96"/>
      <c r="O15" s="74">
        <f>SUM(O16:O21)</f>
        <v>112.518</v>
      </c>
      <c r="P15" s="76">
        <f>SUM(P16:P21)</f>
        <v>97.24</v>
      </c>
      <c r="Q15" s="23"/>
      <c r="R15" s="24"/>
    </row>
    <row r="16" spans="1:18" ht="32.25" customHeight="1" thickBot="1">
      <c r="A16" s="26" t="s">
        <v>13</v>
      </c>
      <c r="B16" s="86" t="s">
        <v>7</v>
      </c>
      <c r="C16" s="27"/>
      <c r="D16" s="28"/>
      <c r="E16" s="28"/>
      <c r="F16" s="28"/>
      <c r="G16" s="29"/>
      <c r="H16" s="30"/>
      <c r="I16" s="99" t="s">
        <v>28</v>
      </c>
      <c r="J16" s="100"/>
      <c r="K16" s="101" t="s">
        <v>28</v>
      </c>
      <c r="L16" s="100"/>
      <c r="M16" s="32"/>
      <c r="N16" s="32"/>
      <c r="O16" s="75">
        <v>41.368</v>
      </c>
      <c r="P16" s="77">
        <v>35.76</v>
      </c>
      <c r="Q16" s="23"/>
      <c r="R16" s="24"/>
    </row>
    <row r="17" spans="1:18" ht="27" customHeight="1" thickBot="1">
      <c r="A17" s="26" t="s">
        <v>14</v>
      </c>
      <c r="B17" s="86" t="s">
        <v>8</v>
      </c>
      <c r="C17" s="27"/>
      <c r="D17" s="28"/>
      <c r="E17" s="28"/>
      <c r="F17" s="28"/>
      <c r="G17" s="29"/>
      <c r="H17" s="30"/>
      <c r="I17" s="99" t="s">
        <v>28</v>
      </c>
      <c r="J17" s="100"/>
      <c r="K17" s="101" t="s">
        <v>28</v>
      </c>
      <c r="L17" s="100"/>
      <c r="M17" s="32"/>
      <c r="N17" s="32"/>
      <c r="O17" s="75">
        <v>0</v>
      </c>
      <c r="P17" s="77">
        <v>0</v>
      </c>
      <c r="Q17" s="23"/>
      <c r="R17" s="24"/>
    </row>
    <row r="18" spans="1:18" ht="24" customHeight="1" thickBot="1">
      <c r="A18" s="26" t="s">
        <v>81</v>
      </c>
      <c r="B18" s="86" t="s">
        <v>9</v>
      </c>
      <c r="C18" s="27"/>
      <c r="D18" s="28"/>
      <c r="E18" s="28"/>
      <c r="F18" s="28"/>
      <c r="G18" s="29"/>
      <c r="H18" s="30"/>
      <c r="I18" s="99" t="s">
        <v>28</v>
      </c>
      <c r="J18" s="100"/>
      <c r="K18" s="101" t="s">
        <v>28</v>
      </c>
      <c r="L18" s="100"/>
      <c r="M18" s="32"/>
      <c r="N18" s="32"/>
      <c r="O18" s="75">
        <v>0</v>
      </c>
      <c r="P18" s="77">
        <v>0</v>
      </c>
      <c r="Q18" s="23"/>
      <c r="R18" s="24"/>
    </row>
    <row r="19" spans="1:18" ht="28.5" customHeight="1" thickBot="1">
      <c r="A19" s="26" t="s">
        <v>82</v>
      </c>
      <c r="B19" s="86" t="s">
        <v>10</v>
      </c>
      <c r="C19" s="27"/>
      <c r="D19" s="28"/>
      <c r="E19" s="28"/>
      <c r="F19" s="28"/>
      <c r="G19" s="29"/>
      <c r="H19" s="30"/>
      <c r="I19" s="99" t="s">
        <v>28</v>
      </c>
      <c r="J19" s="100"/>
      <c r="K19" s="101" t="s">
        <v>28</v>
      </c>
      <c r="L19" s="100"/>
      <c r="M19" s="32"/>
      <c r="N19" s="32"/>
      <c r="O19" s="75">
        <v>22.29</v>
      </c>
      <c r="P19" s="77">
        <v>19.26</v>
      </c>
      <c r="Q19" s="23"/>
      <c r="R19" s="24"/>
    </row>
    <row r="20" spans="1:18" ht="33.75" customHeight="1" thickBot="1">
      <c r="A20" s="26" t="s">
        <v>83</v>
      </c>
      <c r="B20" s="86" t="s">
        <v>11</v>
      </c>
      <c r="C20" s="27"/>
      <c r="D20" s="28"/>
      <c r="E20" s="28"/>
      <c r="F20" s="28"/>
      <c r="G20" s="29"/>
      <c r="H20" s="30"/>
      <c r="I20" s="99" t="s">
        <v>28</v>
      </c>
      <c r="J20" s="100"/>
      <c r="K20" s="101" t="s">
        <v>28</v>
      </c>
      <c r="L20" s="100"/>
      <c r="M20" s="32"/>
      <c r="N20" s="32"/>
      <c r="O20" s="75">
        <v>0</v>
      </c>
      <c r="P20" s="77">
        <v>0</v>
      </c>
      <c r="Q20" s="23"/>
      <c r="R20" s="24"/>
    </row>
    <row r="21" spans="1:18" ht="42.75" customHeight="1" thickBot="1">
      <c r="A21" s="26" t="s">
        <v>84</v>
      </c>
      <c r="B21" s="87" t="s">
        <v>12</v>
      </c>
      <c r="C21" s="35"/>
      <c r="D21" s="36"/>
      <c r="E21" s="36"/>
      <c r="F21" s="36"/>
      <c r="G21" s="37"/>
      <c r="H21" s="38"/>
      <c r="I21" s="108" t="s">
        <v>28</v>
      </c>
      <c r="J21" s="109"/>
      <c r="K21" s="110" t="s">
        <v>28</v>
      </c>
      <c r="L21" s="109"/>
      <c r="M21" s="32"/>
      <c r="N21" s="32"/>
      <c r="O21" s="78">
        <v>48.86</v>
      </c>
      <c r="P21" s="79">
        <v>42.22</v>
      </c>
      <c r="Q21" s="23"/>
      <c r="R21" s="24"/>
    </row>
    <row r="22" spans="1:18" ht="46.5" customHeight="1" thickBot="1">
      <c r="A22" s="89" t="s">
        <v>85</v>
      </c>
      <c r="B22" s="85" t="s">
        <v>56</v>
      </c>
      <c r="C22" s="90" t="s">
        <v>28</v>
      </c>
      <c r="D22" s="91"/>
      <c r="E22" s="92" t="s">
        <v>28</v>
      </c>
      <c r="F22" s="91"/>
      <c r="G22" s="93">
        <v>94175</v>
      </c>
      <c r="H22" s="94"/>
      <c r="I22" s="90" t="s">
        <v>28</v>
      </c>
      <c r="J22" s="91"/>
      <c r="K22" s="92" t="s">
        <v>28</v>
      </c>
      <c r="L22" s="91"/>
      <c r="M22" s="95" t="e">
        <f>#REF!-G22</f>
        <v>#REF!</v>
      </c>
      <c r="N22" s="96"/>
      <c r="O22" s="74">
        <f>SUM(O23:O28)</f>
        <v>22.028</v>
      </c>
      <c r="P22" s="76">
        <f>SUM(P23:P28)</f>
        <v>19.61</v>
      </c>
      <c r="Q22" s="23"/>
      <c r="R22" s="24"/>
    </row>
    <row r="23" spans="1:18" ht="30" customHeight="1" thickBot="1">
      <c r="A23" s="26" t="s">
        <v>15</v>
      </c>
      <c r="B23" s="86" t="s">
        <v>7</v>
      </c>
      <c r="C23" s="27"/>
      <c r="D23" s="28"/>
      <c r="E23" s="28"/>
      <c r="F23" s="28"/>
      <c r="G23" s="29"/>
      <c r="H23" s="30"/>
      <c r="I23" s="99" t="s">
        <v>28</v>
      </c>
      <c r="J23" s="100"/>
      <c r="K23" s="101" t="s">
        <v>28</v>
      </c>
      <c r="L23" s="100"/>
      <c r="M23" s="32"/>
      <c r="N23" s="32"/>
      <c r="O23" s="75">
        <v>7.5</v>
      </c>
      <c r="P23" s="77">
        <v>6.68</v>
      </c>
      <c r="Q23" s="23"/>
      <c r="R23" s="24"/>
    </row>
    <row r="24" spans="1:18" ht="26.25" customHeight="1" thickBot="1">
      <c r="A24" s="26" t="s">
        <v>16</v>
      </c>
      <c r="B24" s="86" t="s">
        <v>8</v>
      </c>
      <c r="C24" s="27"/>
      <c r="D24" s="28"/>
      <c r="E24" s="28"/>
      <c r="F24" s="28"/>
      <c r="G24" s="29"/>
      <c r="H24" s="30"/>
      <c r="I24" s="99" t="s">
        <v>28</v>
      </c>
      <c r="J24" s="100"/>
      <c r="K24" s="101" t="s">
        <v>28</v>
      </c>
      <c r="L24" s="100"/>
      <c r="M24" s="32"/>
      <c r="N24" s="32"/>
      <c r="O24" s="75">
        <v>0</v>
      </c>
      <c r="P24" s="77">
        <v>0</v>
      </c>
      <c r="Q24" s="23"/>
      <c r="R24" s="24"/>
    </row>
    <row r="25" spans="1:18" ht="24.75" customHeight="1" thickBot="1">
      <c r="A25" s="26" t="s">
        <v>86</v>
      </c>
      <c r="B25" s="86" t="s">
        <v>9</v>
      </c>
      <c r="C25" s="27"/>
      <c r="D25" s="28"/>
      <c r="E25" s="28"/>
      <c r="F25" s="28"/>
      <c r="G25" s="29"/>
      <c r="H25" s="30"/>
      <c r="I25" s="99" t="s">
        <v>28</v>
      </c>
      <c r="J25" s="100"/>
      <c r="K25" s="101" t="s">
        <v>28</v>
      </c>
      <c r="L25" s="100"/>
      <c r="M25" s="32"/>
      <c r="N25" s="32"/>
      <c r="O25" s="75">
        <v>0</v>
      </c>
      <c r="P25" s="77">
        <v>0</v>
      </c>
      <c r="Q25" s="23"/>
      <c r="R25" s="24"/>
    </row>
    <row r="26" spans="1:18" ht="24.75" customHeight="1" thickBot="1">
      <c r="A26" s="26" t="s">
        <v>87</v>
      </c>
      <c r="B26" s="86" t="s">
        <v>10</v>
      </c>
      <c r="C26" s="27"/>
      <c r="D26" s="28"/>
      <c r="E26" s="28"/>
      <c r="F26" s="28"/>
      <c r="G26" s="29"/>
      <c r="H26" s="30"/>
      <c r="I26" s="99" t="s">
        <v>28</v>
      </c>
      <c r="J26" s="100"/>
      <c r="K26" s="101" t="s">
        <v>28</v>
      </c>
      <c r="L26" s="100"/>
      <c r="M26" s="32"/>
      <c r="N26" s="32"/>
      <c r="O26" s="75">
        <v>3.874</v>
      </c>
      <c r="P26" s="77">
        <v>3.44</v>
      </c>
      <c r="Q26" s="23"/>
      <c r="R26" s="24"/>
    </row>
    <row r="27" spans="1:18" ht="37.5" customHeight="1" thickBot="1">
      <c r="A27" s="26" t="s">
        <v>88</v>
      </c>
      <c r="B27" s="86" t="s">
        <v>11</v>
      </c>
      <c r="C27" s="27"/>
      <c r="D27" s="28"/>
      <c r="E27" s="28"/>
      <c r="F27" s="28"/>
      <c r="G27" s="29"/>
      <c r="H27" s="30"/>
      <c r="I27" s="99" t="s">
        <v>28</v>
      </c>
      <c r="J27" s="100"/>
      <c r="K27" s="101" t="s">
        <v>28</v>
      </c>
      <c r="L27" s="100"/>
      <c r="M27" s="32"/>
      <c r="N27" s="32"/>
      <c r="O27" s="75">
        <v>2.184</v>
      </c>
      <c r="P27" s="77">
        <v>1.94</v>
      </c>
      <c r="Q27" s="23"/>
      <c r="R27" s="24"/>
    </row>
    <row r="28" spans="1:18" ht="34.5" customHeight="1" thickBot="1">
      <c r="A28" s="26" t="s">
        <v>89</v>
      </c>
      <c r="B28" s="87" t="s">
        <v>12</v>
      </c>
      <c r="C28" s="35"/>
      <c r="D28" s="36"/>
      <c r="E28" s="36"/>
      <c r="F28" s="36"/>
      <c r="G28" s="37"/>
      <c r="H28" s="38"/>
      <c r="I28" s="108" t="s">
        <v>28</v>
      </c>
      <c r="J28" s="109"/>
      <c r="K28" s="110" t="s">
        <v>28</v>
      </c>
      <c r="L28" s="109"/>
      <c r="M28" s="32"/>
      <c r="N28" s="32"/>
      <c r="O28" s="78">
        <v>8.47</v>
      </c>
      <c r="P28" s="79">
        <v>7.55</v>
      </c>
      <c r="Q28" s="23"/>
      <c r="R28" s="24"/>
    </row>
    <row r="29" spans="1:18" ht="35.25" customHeight="1" thickBot="1">
      <c r="A29" s="89" t="s">
        <v>90</v>
      </c>
      <c r="B29" s="85" t="s">
        <v>57</v>
      </c>
      <c r="C29" s="90" t="s">
        <v>28</v>
      </c>
      <c r="D29" s="91"/>
      <c r="E29" s="92" t="s">
        <v>28</v>
      </c>
      <c r="F29" s="91"/>
      <c r="G29" s="93">
        <v>94175</v>
      </c>
      <c r="H29" s="94"/>
      <c r="I29" s="90" t="s">
        <v>28</v>
      </c>
      <c r="J29" s="91"/>
      <c r="K29" s="92" t="s">
        <v>28</v>
      </c>
      <c r="L29" s="91"/>
      <c r="M29" s="95" t="e">
        <f>#REF!-G29</f>
        <v>#REF!</v>
      </c>
      <c r="N29" s="96"/>
      <c r="O29" s="97">
        <f>SUM(O30:P35)</f>
        <v>8.927999999999999</v>
      </c>
      <c r="P29" s="98"/>
      <c r="Q29" s="23"/>
      <c r="R29" s="24"/>
    </row>
    <row r="30" spans="1:18" ht="35.25" customHeight="1" thickBot="1">
      <c r="A30" s="26" t="s">
        <v>17</v>
      </c>
      <c r="B30" s="86" t="s">
        <v>7</v>
      </c>
      <c r="C30" s="27"/>
      <c r="D30" s="28"/>
      <c r="E30" s="28"/>
      <c r="F30" s="28"/>
      <c r="G30" s="29"/>
      <c r="H30" s="30"/>
      <c r="I30" s="99" t="s">
        <v>28</v>
      </c>
      <c r="J30" s="100"/>
      <c r="K30" s="101" t="s">
        <v>28</v>
      </c>
      <c r="L30" s="100"/>
      <c r="M30" s="32"/>
      <c r="N30" s="32"/>
      <c r="O30" s="102">
        <v>3.644</v>
      </c>
      <c r="P30" s="103"/>
      <c r="Q30" s="23"/>
      <c r="R30" s="24"/>
    </row>
    <row r="31" spans="1:18" ht="24.75" customHeight="1" thickBot="1">
      <c r="A31" s="26" t="s">
        <v>91</v>
      </c>
      <c r="B31" s="86" t="s">
        <v>8</v>
      </c>
      <c r="C31" s="27"/>
      <c r="D31" s="28"/>
      <c r="E31" s="28"/>
      <c r="F31" s="28"/>
      <c r="G31" s="29"/>
      <c r="H31" s="30"/>
      <c r="I31" s="99" t="s">
        <v>28</v>
      </c>
      <c r="J31" s="100"/>
      <c r="K31" s="101" t="s">
        <v>28</v>
      </c>
      <c r="L31" s="100"/>
      <c r="M31" s="32"/>
      <c r="N31" s="32"/>
      <c r="O31" s="102">
        <v>0</v>
      </c>
      <c r="P31" s="103"/>
      <c r="Q31" s="23"/>
      <c r="R31" s="24"/>
    </row>
    <row r="32" spans="1:18" ht="24.75" customHeight="1" thickBot="1">
      <c r="A32" s="26" t="s">
        <v>92</v>
      </c>
      <c r="B32" s="86" t="s">
        <v>9</v>
      </c>
      <c r="C32" s="27"/>
      <c r="D32" s="28"/>
      <c r="E32" s="28"/>
      <c r="F32" s="28"/>
      <c r="G32" s="29"/>
      <c r="H32" s="30"/>
      <c r="I32" s="99" t="s">
        <v>28</v>
      </c>
      <c r="J32" s="100"/>
      <c r="K32" s="101" t="s">
        <v>28</v>
      </c>
      <c r="L32" s="100"/>
      <c r="M32" s="32"/>
      <c r="N32" s="32"/>
      <c r="O32" s="118">
        <v>0</v>
      </c>
      <c r="P32" s="119"/>
      <c r="Q32" s="23"/>
      <c r="R32" s="24"/>
    </row>
    <row r="33" spans="1:18" ht="24.75" customHeight="1" thickBot="1">
      <c r="A33" s="26" t="s">
        <v>93</v>
      </c>
      <c r="B33" s="86" t="s">
        <v>10</v>
      </c>
      <c r="C33" s="27"/>
      <c r="D33" s="28"/>
      <c r="E33" s="28"/>
      <c r="F33" s="28"/>
      <c r="G33" s="29"/>
      <c r="H33" s="30"/>
      <c r="I33" s="99" t="s">
        <v>28</v>
      </c>
      <c r="J33" s="100"/>
      <c r="K33" s="101" t="s">
        <v>28</v>
      </c>
      <c r="L33" s="100"/>
      <c r="M33" s="32"/>
      <c r="N33" s="32"/>
      <c r="O33" s="102">
        <v>1.22</v>
      </c>
      <c r="P33" s="103"/>
      <c r="Q33" s="23"/>
      <c r="R33" s="24"/>
    </row>
    <row r="34" spans="1:18" ht="36.75" customHeight="1" thickBot="1">
      <c r="A34" s="26" t="s">
        <v>94</v>
      </c>
      <c r="B34" s="86" t="s">
        <v>11</v>
      </c>
      <c r="C34" s="27"/>
      <c r="D34" s="28"/>
      <c r="E34" s="28"/>
      <c r="F34" s="28"/>
      <c r="G34" s="29"/>
      <c r="H34" s="30"/>
      <c r="I34" s="99" t="s">
        <v>28</v>
      </c>
      <c r="J34" s="100"/>
      <c r="K34" s="101" t="s">
        <v>28</v>
      </c>
      <c r="L34" s="100"/>
      <c r="M34" s="32"/>
      <c r="N34" s="32"/>
      <c r="O34" s="102">
        <v>1.384</v>
      </c>
      <c r="P34" s="103"/>
      <c r="Q34" s="23"/>
      <c r="R34" s="24"/>
    </row>
    <row r="35" spans="1:18" ht="38.25" customHeight="1" thickBot="1">
      <c r="A35" s="34" t="s">
        <v>95</v>
      </c>
      <c r="B35" s="87" t="s">
        <v>12</v>
      </c>
      <c r="C35" s="35"/>
      <c r="D35" s="36"/>
      <c r="E35" s="36"/>
      <c r="F35" s="36"/>
      <c r="G35" s="37"/>
      <c r="H35" s="38"/>
      <c r="I35" s="108" t="s">
        <v>28</v>
      </c>
      <c r="J35" s="109"/>
      <c r="K35" s="110" t="s">
        <v>28</v>
      </c>
      <c r="L35" s="109"/>
      <c r="M35" s="32"/>
      <c r="N35" s="32"/>
      <c r="O35" s="114">
        <v>2.68</v>
      </c>
      <c r="P35" s="115"/>
      <c r="Q35" s="23"/>
      <c r="R35" s="24"/>
    </row>
    <row r="36" spans="1:5" ht="12.75">
      <c r="A36" s="14"/>
      <c r="B36" s="14"/>
      <c r="C36" s="14"/>
      <c r="D36" s="14"/>
      <c r="E36" s="14"/>
    </row>
    <row r="37" spans="1:16" ht="36.75" customHeight="1">
      <c r="A37" s="112" t="s">
        <v>58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5" ht="12.75">
      <c r="A38" s="14"/>
      <c r="B38" s="14"/>
      <c r="C38" s="14"/>
      <c r="D38" s="14"/>
      <c r="E38" s="14"/>
    </row>
    <row r="39" spans="1:19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</sheetData>
  <sheetProtection/>
  <mergeCells count="98">
    <mergeCell ref="G5:H5"/>
    <mergeCell ref="E5:F5"/>
    <mergeCell ref="C5:D5"/>
    <mergeCell ref="B5:B6"/>
    <mergeCell ref="A5:A6"/>
    <mergeCell ref="O29:P29"/>
    <mergeCell ref="O30:P30"/>
    <mergeCell ref="O31:P31"/>
    <mergeCell ref="O32:P32"/>
    <mergeCell ref="O33:P33"/>
    <mergeCell ref="I32:J32"/>
    <mergeCell ref="K32:L32"/>
    <mergeCell ref="I33:J33"/>
    <mergeCell ref="K33:L33"/>
    <mergeCell ref="I34:J34"/>
    <mergeCell ref="K34:L34"/>
    <mergeCell ref="I35:J35"/>
    <mergeCell ref="K35:L35"/>
    <mergeCell ref="O34:P34"/>
    <mergeCell ref="O35:P35"/>
    <mergeCell ref="A37:P37"/>
    <mergeCell ref="A3:P3"/>
    <mergeCell ref="M29:N29"/>
    <mergeCell ref="I30:J30"/>
    <mergeCell ref="K30:L30"/>
    <mergeCell ref="I31:J31"/>
    <mergeCell ref="K31:L31"/>
    <mergeCell ref="I25:J25"/>
    <mergeCell ref="K25:L25"/>
    <mergeCell ref="I26:J26"/>
    <mergeCell ref="O1:P1"/>
    <mergeCell ref="C29:D29"/>
    <mergeCell ref="E29:F29"/>
    <mergeCell ref="G29:H29"/>
    <mergeCell ref="I29:J29"/>
    <mergeCell ref="K29:L29"/>
    <mergeCell ref="I27:J27"/>
    <mergeCell ref="K27:L27"/>
    <mergeCell ref="I28:J28"/>
    <mergeCell ref="K28:L28"/>
    <mergeCell ref="K26:L26"/>
    <mergeCell ref="M22:N22"/>
    <mergeCell ref="I23:J23"/>
    <mergeCell ref="K23:L23"/>
    <mergeCell ref="I24:J24"/>
    <mergeCell ref="K24:L24"/>
    <mergeCell ref="C22:D22"/>
    <mergeCell ref="E22:F22"/>
    <mergeCell ref="G22:H22"/>
    <mergeCell ref="I22:J22"/>
    <mergeCell ref="K22:L22"/>
    <mergeCell ref="I20:J20"/>
    <mergeCell ref="K20:L20"/>
    <mergeCell ref="I21:J21"/>
    <mergeCell ref="K21:L21"/>
    <mergeCell ref="I18:J18"/>
    <mergeCell ref="K18:L18"/>
    <mergeCell ref="I19:J19"/>
    <mergeCell ref="K19:L19"/>
    <mergeCell ref="M15:N15"/>
    <mergeCell ref="I16:J16"/>
    <mergeCell ref="K16:L16"/>
    <mergeCell ref="I17:J17"/>
    <mergeCell ref="K17:L17"/>
    <mergeCell ref="I14:J14"/>
    <mergeCell ref="K14:L14"/>
    <mergeCell ref="O14:P14"/>
    <mergeCell ref="C15:D15"/>
    <mergeCell ref="E15:F15"/>
    <mergeCell ref="G15:H15"/>
    <mergeCell ref="I15:J15"/>
    <mergeCell ref="K15:L15"/>
    <mergeCell ref="I12:J12"/>
    <mergeCell ref="K12:L12"/>
    <mergeCell ref="O12:P12"/>
    <mergeCell ref="I13:J13"/>
    <mergeCell ref="K13:L13"/>
    <mergeCell ref="O13:P13"/>
    <mergeCell ref="I10:J10"/>
    <mergeCell ref="K10:L10"/>
    <mergeCell ref="O10:P10"/>
    <mergeCell ref="I11:J11"/>
    <mergeCell ref="K11:L11"/>
    <mergeCell ref="O11:P11"/>
    <mergeCell ref="O8:P8"/>
    <mergeCell ref="I9:J9"/>
    <mergeCell ref="K9:L9"/>
    <mergeCell ref="O9:P9"/>
    <mergeCell ref="M5:N5"/>
    <mergeCell ref="O5:P5"/>
    <mergeCell ref="K5:L5"/>
    <mergeCell ref="I5:J5"/>
    <mergeCell ref="C8:D8"/>
    <mergeCell ref="E8:F8"/>
    <mergeCell ref="G8:H8"/>
    <mergeCell ref="I8:J8"/>
    <mergeCell ref="K8:L8"/>
    <mergeCell ref="M8:N8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7">
      <selection activeCell="W36" sqref="W36"/>
    </sheetView>
  </sheetViews>
  <sheetFormatPr defaultColWidth="9.00390625" defaultRowHeight="12.75"/>
  <cols>
    <col min="1" max="1" width="5.375" style="0" customWidth="1"/>
    <col min="2" max="2" width="64.00390625" style="0" customWidth="1"/>
    <col min="3" max="3" width="15.125" style="0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375" style="0" hidden="1" customWidth="1"/>
    <col min="8" max="8" width="10.875" style="0" hidden="1" customWidth="1"/>
    <col min="9" max="9" width="10.00390625" style="0" hidden="1" customWidth="1"/>
    <col min="10" max="10" width="9.75390625" style="0" hidden="1" customWidth="1"/>
    <col min="11" max="11" width="10.00390625" style="0" hidden="1" customWidth="1"/>
    <col min="12" max="12" width="10.25390625" style="0" hidden="1" customWidth="1"/>
    <col min="13" max="13" width="10.125" style="0" hidden="1" customWidth="1"/>
    <col min="14" max="14" width="12.25390625" style="0" hidden="1" customWidth="1"/>
    <col min="15" max="15" width="12.125" style="0" hidden="1" customWidth="1"/>
    <col min="16" max="16" width="14.125" style="0" customWidth="1"/>
    <col min="17" max="17" width="12.875" style="0" customWidth="1"/>
    <col min="18" max="18" width="17.875" style="0" bestFit="1" customWidth="1"/>
    <col min="19" max="19" width="12.75390625" style="0" bestFit="1" customWidth="1"/>
  </cols>
  <sheetData>
    <row r="1" spans="17:18" ht="15.75">
      <c r="Q1" s="83" t="s">
        <v>69</v>
      </c>
      <c r="R1" s="84"/>
    </row>
    <row r="2" spans="17:18" ht="15.75">
      <c r="Q2" s="83"/>
      <c r="R2" s="84"/>
    </row>
    <row r="3" spans="1:17" ht="60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t="s">
        <v>52</v>
      </c>
    </row>
    <row r="5" spans="1:21" ht="64.5" customHeight="1" thickBot="1">
      <c r="A5" s="116"/>
      <c r="B5" s="116" t="s">
        <v>19</v>
      </c>
      <c r="C5" s="116" t="s">
        <v>20</v>
      </c>
      <c r="D5" s="122" t="s">
        <v>21</v>
      </c>
      <c r="E5" s="123"/>
      <c r="F5" s="120" t="s">
        <v>22</v>
      </c>
      <c r="G5" s="123"/>
      <c r="H5" s="124" t="s">
        <v>23</v>
      </c>
      <c r="I5" s="125"/>
      <c r="J5" s="122" t="s">
        <v>21</v>
      </c>
      <c r="K5" s="123"/>
      <c r="L5" s="120" t="s">
        <v>22</v>
      </c>
      <c r="M5" s="123"/>
      <c r="N5" s="104"/>
      <c r="O5" s="105"/>
      <c r="P5" s="106" t="s">
        <v>59</v>
      </c>
      <c r="Q5" s="107"/>
      <c r="R5" s="5"/>
      <c r="S5" s="5"/>
      <c r="T5" s="5"/>
      <c r="U5" s="5"/>
    </row>
    <row r="6" spans="1:21" ht="15.75" customHeight="1" thickBot="1">
      <c r="A6" s="117"/>
      <c r="B6" s="117"/>
      <c r="C6" s="117"/>
      <c r="D6" s="6" t="s">
        <v>1</v>
      </c>
      <c r="E6" s="7" t="s">
        <v>2</v>
      </c>
      <c r="F6" s="7" t="s">
        <v>1</v>
      </c>
      <c r="G6" s="7" t="s">
        <v>2</v>
      </c>
      <c r="H6" s="8" t="s">
        <v>1</v>
      </c>
      <c r="I6" s="9" t="s">
        <v>2</v>
      </c>
      <c r="J6" s="6" t="s">
        <v>1</v>
      </c>
      <c r="K6" s="7" t="s">
        <v>2</v>
      </c>
      <c r="L6" s="7" t="s">
        <v>1</v>
      </c>
      <c r="M6" s="10" t="s">
        <v>2</v>
      </c>
      <c r="N6" s="4" t="s">
        <v>24</v>
      </c>
      <c r="O6" s="12" t="s">
        <v>25</v>
      </c>
      <c r="P6" s="13" t="s">
        <v>1</v>
      </c>
      <c r="Q6" s="11" t="s">
        <v>2</v>
      </c>
      <c r="R6" s="14"/>
      <c r="S6" s="14"/>
      <c r="T6" s="14"/>
      <c r="U6" s="5"/>
    </row>
    <row r="7" spans="1:21" ht="14.25" customHeight="1" thickBot="1">
      <c r="A7" s="15">
        <v>1</v>
      </c>
      <c r="B7" s="3">
        <v>2</v>
      </c>
      <c r="C7" s="15">
        <v>3</v>
      </c>
      <c r="D7" s="16">
        <v>4</v>
      </c>
      <c r="E7" s="17">
        <v>5</v>
      </c>
      <c r="F7" s="17">
        <v>6</v>
      </c>
      <c r="G7" s="17">
        <v>7</v>
      </c>
      <c r="H7" s="17">
        <v>8</v>
      </c>
      <c r="I7" s="18">
        <v>9</v>
      </c>
      <c r="J7" s="16">
        <v>4</v>
      </c>
      <c r="K7" s="17">
        <v>5</v>
      </c>
      <c r="L7" s="17">
        <v>6</v>
      </c>
      <c r="M7" s="12">
        <v>7</v>
      </c>
      <c r="N7" s="4">
        <v>16</v>
      </c>
      <c r="O7" s="12">
        <v>17</v>
      </c>
      <c r="P7" s="19">
        <v>4</v>
      </c>
      <c r="Q7" s="20">
        <v>5</v>
      </c>
      <c r="R7" s="14"/>
      <c r="S7" s="14"/>
      <c r="T7" s="14"/>
      <c r="U7" s="5"/>
    </row>
    <row r="8" spans="1:18" ht="81.75" customHeight="1" thickBot="1">
      <c r="A8" s="126" t="s">
        <v>26</v>
      </c>
      <c r="B8" s="128" t="s">
        <v>27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07"/>
      <c r="R8" s="5"/>
    </row>
    <row r="9" spans="1:19" ht="126" customHeight="1" thickBot="1">
      <c r="A9" s="127"/>
      <c r="B9" s="21" t="s">
        <v>70</v>
      </c>
      <c r="C9" s="2" t="s">
        <v>0</v>
      </c>
      <c r="D9" s="90" t="s">
        <v>28</v>
      </c>
      <c r="E9" s="91"/>
      <c r="F9" s="92" t="s">
        <v>28</v>
      </c>
      <c r="G9" s="91"/>
      <c r="H9" s="93">
        <v>94175</v>
      </c>
      <c r="I9" s="94"/>
      <c r="J9" s="90" t="s">
        <v>28</v>
      </c>
      <c r="K9" s="91"/>
      <c r="L9" s="92" t="s">
        <v>28</v>
      </c>
      <c r="M9" s="91"/>
      <c r="N9" s="95" t="e">
        <f>#REF!-H9</f>
        <v>#REF!</v>
      </c>
      <c r="O9" s="96"/>
      <c r="P9" s="131">
        <f>SUM(P10:Q15)</f>
        <v>112366</v>
      </c>
      <c r="Q9" s="94"/>
      <c r="R9" s="23"/>
      <c r="S9" s="24"/>
    </row>
    <row r="10" spans="1:19" ht="33.75" customHeight="1" thickBot="1">
      <c r="A10" s="127"/>
      <c r="B10" s="25" t="s">
        <v>7</v>
      </c>
      <c r="C10" s="26" t="s">
        <v>0</v>
      </c>
      <c r="D10" s="27"/>
      <c r="E10" s="28"/>
      <c r="F10" s="28"/>
      <c r="G10" s="28"/>
      <c r="H10" s="29"/>
      <c r="I10" s="30"/>
      <c r="J10" s="99" t="s">
        <v>28</v>
      </c>
      <c r="K10" s="100"/>
      <c r="L10" s="101" t="s">
        <v>28</v>
      </c>
      <c r="M10" s="100"/>
      <c r="N10" s="32"/>
      <c r="O10" s="32"/>
      <c r="P10" s="99">
        <v>38007</v>
      </c>
      <c r="Q10" s="132"/>
      <c r="R10" s="23"/>
      <c r="S10" s="24"/>
    </row>
    <row r="11" spans="1:19" ht="29.25" customHeight="1" thickBot="1">
      <c r="A11" s="127"/>
      <c r="B11" s="25" t="s">
        <v>8</v>
      </c>
      <c r="C11" s="26" t="s">
        <v>0</v>
      </c>
      <c r="D11" s="27"/>
      <c r="E11" s="28"/>
      <c r="F11" s="28"/>
      <c r="G11" s="28"/>
      <c r="H11" s="29"/>
      <c r="I11" s="30"/>
      <c r="J11" s="99" t="s">
        <v>28</v>
      </c>
      <c r="K11" s="100"/>
      <c r="L11" s="101" t="s">
        <v>28</v>
      </c>
      <c r="M11" s="100"/>
      <c r="N11" s="32"/>
      <c r="O11" s="32"/>
      <c r="P11" s="99">
        <v>0</v>
      </c>
      <c r="Q11" s="132"/>
      <c r="R11" s="23"/>
      <c r="S11" s="24"/>
    </row>
    <row r="12" spans="1:19" ht="24.75" customHeight="1" thickBot="1">
      <c r="A12" s="127"/>
      <c r="B12" s="25" t="s">
        <v>9</v>
      </c>
      <c r="C12" s="26" t="s">
        <v>0</v>
      </c>
      <c r="D12" s="27"/>
      <c r="E12" s="28"/>
      <c r="F12" s="28"/>
      <c r="G12" s="28"/>
      <c r="H12" s="29"/>
      <c r="I12" s="30"/>
      <c r="J12" s="99" t="s">
        <v>28</v>
      </c>
      <c r="K12" s="100"/>
      <c r="L12" s="101" t="s">
        <v>28</v>
      </c>
      <c r="M12" s="100"/>
      <c r="N12" s="32"/>
      <c r="O12" s="32"/>
      <c r="P12" s="99">
        <v>0</v>
      </c>
      <c r="Q12" s="132"/>
      <c r="R12" s="23"/>
      <c r="S12" s="24"/>
    </row>
    <row r="13" spans="1:19" ht="33" customHeight="1" thickBot="1">
      <c r="A13" s="127"/>
      <c r="B13" s="25" t="s">
        <v>10</v>
      </c>
      <c r="C13" s="26" t="s">
        <v>0</v>
      </c>
      <c r="D13" s="27"/>
      <c r="E13" s="28"/>
      <c r="F13" s="28"/>
      <c r="G13" s="28"/>
      <c r="H13" s="29"/>
      <c r="I13" s="30"/>
      <c r="J13" s="99" t="s">
        <v>28</v>
      </c>
      <c r="K13" s="100"/>
      <c r="L13" s="101" t="s">
        <v>28</v>
      </c>
      <c r="M13" s="100"/>
      <c r="N13" s="32"/>
      <c r="O13" s="32"/>
      <c r="P13" s="99">
        <v>23293</v>
      </c>
      <c r="Q13" s="132"/>
      <c r="R13" s="23"/>
      <c r="S13" s="24"/>
    </row>
    <row r="14" spans="1:19" ht="37.5" customHeight="1" thickBot="1">
      <c r="A14" s="127"/>
      <c r="B14" s="25" t="s">
        <v>11</v>
      </c>
      <c r="C14" s="26" t="s">
        <v>0</v>
      </c>
      <c r="D14" s="27"/>
      <c r="E14" s="28"/>
      <c r="F14" s="28"/>
      <c r="G14" s="28"/>
      <c r="H14" s="29"/>
      <c r="I14" s="30"/>
      <c r="J14" s="99" t="s">
        <v>28</v>
      </c>
      <c r="K14" s="100"/>
      <c r="L14" s="101" t="s">
        <v>28</v>
      </c>
      <c r="M14" s="100"/>
      <c r="N14" s="32"/>
      <c r="O14" s="32"/>
      <c r="P14" s="99">
        <v>0</v>
      </c>
      <c r="Q14" s="132"/>
      <c r="R14" s="23"/>
      <c r="S14" s="24"/>
    </row>
    <row r="15" spans="1:19" ht="39.75" customHeight="1" thickBot="1">
      <c r="A15" s="127"/>
      <c r="B15" s="33" t="s">
        <v>12</v>
      </c>
      <c r="C15" s="34" t="s">
        <v>0</v>
      </c>
      <c r="D15" s="35"/>
      <c r="E15" s="36"/>
      <c r="F15" s="36"/>
      <c r="G15" s="36"/>
      <c r="H15" s="37"/>
      <c r="I15" s="38"/>
      <c r="J15" s="108" t="s">
        <v>28</v>
      </c>
      <c r="K15" s="109"/>
      <c r="L15" s="110" t="s">
        <v>28</v>
      </c>
      <c r="M15" s="109"/>
      <c r="N15" s="32"/>
      <c r="O15" s="32"/>
      <c r="P15" s="99">
        <v>51066</v>
      </c>
      <c r="Q15" s="132"/>
      <c r="R15" s="23"/>
      <c r="S15" s="24"/>
    </row>
    <row r="16" spans="1:19" ht="42" customHeight="1" thickBot="1">
      <c r="A16" s="127"/>
      <c r="B16" s="21" t="s">
        <v>71</v>
      </c>
      <c r="C16" s="2" t="s">
        <v>0</v>
      </c>
      <c r="D16" s="90" t="s">
        <v>28</v>
      </c>
      <c r="E16" s="91"/>
      <c r="F16" s="92" t="s">
        <v>28</v>
      </c>
      <c r="G16" s="91"/>
      <c r="H16" s="93">
        <v>94175</v>
      </c>
      <c r="I16" s="94"/>
      <c r="J16" s="90" t="s">
        <v>28</v>
      </c>
      <c r="K16" s="91"/>
      <c r="L16" s="92" t="s">
        <v>28</v>
      </c>
      <c r="M16" s="91"/>
      <c r="N16" s="95" t="e">
        <f>#REF!-H16</f>
        <v>#REF!</v>
      </c>
      <c r="O16" s="96"/>
      <c r="P16" s="22">
        <f>SUM(P17:P22)</f>
        <v>20609</v>
      </c>
      <c r="Q16" s="40">
        <f>SUM(Q17:Q22)</f>
        <v>17809.8</v>
      </c>
      <c r="R16" s="23"/>
      <c r="S16" s="24"/>
    </row>
    <row r="17" spans="1:19" ht="32.25" customHeight="1" thickBot="1">
      <c r="A17" s="127"/>
      <c r="B17" s="25" t="s">
        <v>7</v>
      </c>
      <c r="C17" s="26" t="s">
        <v>0</v>
      </c>
      <c r="D17" s="27"/>
      <c r="E17" s="28"/>
      <c r="F17" s="28"/>
      <c r="G17" s="28"/>
      <c r="H17" s="29"/>
      <c r="I17" s="30"/>
      <c r="J17" s="99" t="s">
        <v>28</v>
      </c>
      <c r="K17" s="100"/>
      <c r="L17" s="101" t="s">
        <v>28</v>
      </c>
      <c r="M17" s="100"/>
      <c r="N17" s="32"/>
      <c r="O17" s="32"/>
      <c r="P17" s="31">
        <v>7579</v>
      </c>
      <c r="Q17" s="41">
        <v>6549</v>
      </c>
      <c r="R17" s="23"/>
      <c r="S17" s="24"/>
    </row>
    <row r="18" spans="1:19" ht="27" customHeight="1" thickBot="1">
      <c r="A18" s="127"/>
      <c r="B18" s="25" t="s">
        <v>8</v>
      </c>
      <c r="C18" s="26" t="s">
        <v>0</v>
      </c>
      <c r="D18" s="27"/>
      <c r="E18" s="28"/>
      <c r="F18" s="28"/>
      <c r="G18" s="28"/>
      <c r="H18" s="29"/>
      <c r="I18" s="30"/>
      <c r="J18" s="99" t="s">
        <v>28</v>
      </c>
      <c r="K18" s="100"/>
      <c r="L18" s="101" t="s">
        <v>28</v>
      </c>
      <c r="M18" s="100"/>
      <c r="N18" s="32"/>
      <c r="O18" s="32"/>
      <c r="P18" s="31">
        <v>0</v>
      </c>
      <c r="Q18" s="41">
        <v>0</v>
      </c>
      <c r="R18" s="23"/>
      <c r="S18" s="24"/>
    </row>
    <row r="19" spans="1:19" ht="24" customHeight="1" thickBot="1">
      <c r="A19" s="127"/>
      <c r="B19" s="25" t="s">
        <v>9</v>
      </c>
      <c r="C19" s="26" t="s">
        <v>0</v>
      </c>
      <c r="D19" s="27"/>
      <c r="E19" s="28"/>
      <c r="F19" s="28"/>
      <c r="G19" s="28"/>
      <c r="H19" s="29"/>
      <c r="I19" s="30"/>
      <c r="J19" s="99" t="s">
        <v>28</v>
      </c>
      <c r="K19" s="100"/>
      <c r="L19" s="101" t="s">
        <v>28</v>
      </c>
      <c r="M19" s="100"/>
      <c r="N19" s="32"/>
      <c r="O19" s="32"/>
      <c r="P19" s="31">
        <v>0</v>
      </c>
      <c r="Q19" s="41">
        <v>0</v>
      </c>
      <c r="R19" s="23"/>
      <c r="S19" s="24"/>
    </row>
    <row r="20" spans="1:19" ht="28.5" customHeight="1" thickBot="1">
      <c r="A20" s="127"/>
      <c r="B20" s="25" t="s">
        <v>10</v>
      </c>
      <c r="C20" s="26" t="s">
        <v>0</v>
      </c>
      <c r="D20" s="27"/>
      <c r="E20" s="28"/>
      <c r="F20" s="28"/>
      <c r="G20" s="28"/>
      <c r="H20" s="29"/>
      <c r="I20" s="30"/>
      <c r="J20" s="99" t="s">
        <v>28</v>
      </c>
      <c r="K20" s="100"/>
      <c r="L20" s="101" t="s">
        <v>28</v>
      </c>
      <c r="M20" s="100"/>
      <c r="N20" s="32"/>
      <c r="O20" s="32"/>
      <c r="P20" s="31">
        <v>4082</v>
      </c>
      <c r="Q20" s="41">
        <v>3527.4</v>
      </c>
      <c r="R20" s="23"/>
      <c r="S20" s="24"/>
    </row>
    <row r="21" spans="1:19" ht="39.75" customHeight="1" thickBot="1">
      <c r="A21" s="127"/>
      <c r="B21" s="25" t="s">
        <v>11</v>
      </c>
      <c r="C21" s="26" t="s">
        <v>0</v>
      </c>
      <c r="D21" s="27"/>
      <c r="E21" s="28"/>
      <c r="F21" s="28"/>
      <c r="G21" s="28"/>
      <c r="H21" s="29"/>
      <c r="I21" s="30"/>
      <c r="J21" s="99" t="s">
        <v>28</v>
      </c>
      <c r="K21" s="100"/>
      <c r="L21" s="101" t="s">
        <v>28</v>
      </c>
      <c r="M21" s="100"/>
      <c r="N21" s="32"/>
      <c r="O21" s="32"/>
      <c r="P21" s="31">
        <v>0</v>
      </c>
      <c r="Q21" s="41">
        <v>0</v>
      </c>
      <c r="R21" s="23"/>
      <c r="S21" s="24"/>
    </row>
    <row r="22" spans="1:19" ht="51" customHeight="1" thickBot="1">
      <c r="A22" s="127"/>
      <c r="B22" s="33" t="s">
        <v>12</v>
      </c>
      <c r="C22" s="34" t="s">
        <v>0</v>
      </c>
      <c r="D22" s="35"/>
      <c r="E22" s="36"/>
      <c r="F22" s="36"/>
      <c r="G22" s="36"/>
      <c r="H22" s="37"/>
      <c r="I22" s="38"/>
      <c r="J22" s="108" t="s">
        <v>28</v>
      </c>
      <c r="K22" s="109"/>
      <c r="L22" s="110" t="s">
        <v>28</v>
      </c>
      <c r="M22" s="109"/>
      <c r="N22" s="32"/>
      <c r="O22" s="32"/>
      <c r="P22" s="39">
        <v>8948</v>
      </c>
      <c r="Q22" s="42">
        <v>7733.4</v>
      </c>
      <c r="R22" s="23"/>
      <c r="S22" s="24"/>
    </row>
    <row r="23" spans="1:19" ht="46.5" customHeight="1" thickBot="1">
      <c r="A23" s="127"/>
      <c r="B23" s="21" t="s">
        <v>72</v>
      </c>
      <c r="C23" s="2" t="s">
        <v>0</v>
      </c>
      <c r="D23" s="90" t="s">
        <v>28</v>
      </c>
      <c r="E23" s="91"/>
      <c r="F23" s="92" t="s">
        <v>28</v>
      </c>
      <c r="G23" s="91"/>
      <c r="H23" s="93">
        <v>94175</v>
      </c>
      <c r="I23" s="94"/>
      <c r="J23" s="90" t="s">
        <v>28</v>
      </c>
      <c r="K23" s="91"/>
      <c r="L23" s="92" t="s">
        <v>28</v>
      </c>
      <c r="M23" s="91"/>
      <c r="N23" s="95" t="e">
        <f>#REF!-H23</f>
        <v>#REF!</v>
      </c>
      <c r="O23" s="96"/>
      <c r="P23" s="22">
        <f>SUM(P24:P29)</f>
        <v>4033.9</v>
      </c>
      <c r="Q23" s="40">
        <f>SUM(Q24:Q29)</f>
        <v>3592.1</v>
      </c>
      <c r="R23" s="23"/>
      <c r="S23" s="24"/>
    </row>
    <row r="24" spans="1:19" ht="30" customHeight="1" thickBot="1">
      <c r="A24" s="127"/>
      <c r="B24" s="25" t="s">
        <v>7</v>
      </c>
      <c r="C24" s="26" t="s">
        <v>0</v>
      </c>
      <c r="D24" s="27"/>
      <c r="E24" s="28"/>
      <c r="F24" s="28"/>
      <c r="G24" s="28"/>
      <c r="H24" s="29"/>
      <c r="I24" s="30"/>
      <c r="J24" s="99" t="s">
        <v>28</v>
      </c>
      <c r="K24" s="100"/>
      <c r="L24" s="101" t="s">
        <v>28</v>
      </c>
      <c r="M24" s="100"/>
      <c r="N24" s="32"/>
      <c r="O24" s="32"/>
      <c r="P24" s="31">
        <v>1374</v>
      </c>
      <c r="Q24" s="41">
        <v>1224</v>
      </c>
      <c r="R24" s="23"/>
      <c r="S24" s="24"/>
    </row>
    <row r="25" spans="1:19" ht="26.25" customHeight="1" thickBot="1">
      <c r="A25" s="127"/>
      <c r="B25" s="25" t="s">
        <v>8</v>
      </c>
      <c r="C25" s="26" t="s">
        <v>0</v>
      </c>
      <c r="D25" s="27"/>
      <c r="E25" s="28"/>
      <c r="F25" s="28"/>
      <c r="G25" s="28"/>
      <c r="H25" s="29"/>
      <c r="I25" s="30"/>
      <c r="J25" s="99" t="s">
        <v>28</v>
      </c>
      <c r="K25" s="100"/>
      <c r="L25" s="101" t="s">
        <v>28</v>
      </c>
      <c r="M25" s="100"/>
      <c r="N25" s="32"/>
      <c r="O25" s="32"/>
      <c r="P25" s="31">
        <v>0</v>
      </c>
      <c r="Q25" s="41">
        <v>0</v>
      </c>
      <c r="R25" s="23"/>
      <c r="S25" s="24"/>
    </row>
    <row r="26" spans="1:19" ht="24.75" customHeight="1" thickBot="1">
      <c r="A26" s="127"/>
      <c r="B26" s="25" t="s">
        <v>9</v>
      </c>
      <c r="C26" s="26" t="s">
        <v>0</v>
      </c>
      <c r="D26" s="27"/>
      <c r="E26" s="28"/>
      <c r="F26" s="28"/>
      <c r="G26" s="28"/>
      <c r="H26" s="29"/>
      <c r="I26" s="30"/>
      <c r="J26" s="99" t="s">
        <v>28</v>
      </c>
      <c r="K26" s="100"/>
      <c r="L26" s="101" t="s">
        <v>28</v>
      </c>
      <c r="M26" s="100"/>
      <c r="N26" s="32"/>
      <c r="O26" s="32"/>
      <c r="P26" s="31">
        <v>0</v>
      </c>
      <c r="Q26" s="41">
        <v>0</v>
      </c>
      <c r="R26" s="23"/>
      <c r="S26" s="24"/>
    </row>
    <row r="27" spans="1:19" ht="24.75" customHeight="1" thickBot="1">
      <c r="A27" s="127"/>
      <c r="B27" s="25" t="s">
        <v>10</v>
      </c>
      <c r="C27" s="26" t="s">
        <v>0</v>
      </c>
      <c r="D27" s="27"/>
      <c r="E27" s="28"/>
      <c r="F27" s="28"/>
      <c r="G27" s="28"/>
      <c r="H27" s="29"/>
      <c r="I27" s="30"/>
      <c r="J27" s="99" t="s">
        <v>28</v>
      </c>
      <c r="K27" s="100"/>
      <c r="L27" s="101" t="s">
        <v>28</v>
      </c>
      <c r="M27" s="100"/>
      <c r="N27" s="32"/>
      <c r="O27" s="32"/>
      <c r="P27" s="31">
        <v>708</v>
      </c>
      <c r="Q27" s="41">
        <v>630</v>
      </c>
      <c r="R27" s="23"/>
      <c r="S27" s="24"/>
    </row>
    <row r="28" spans="1:19" ht="37.5" customHeight="1" thickBot="1">
      <c r="A28" s="127"/>
      <c r="B28" s="25" t="s">
        <v>11</v>
      </c>
      <c r="C28" s="26" t="s">
        <v>0</v>
      </c>
      <c r="D28" s="27"/>
      <c r="E28" s="28"/>
      <c r="F28" s="28"/>
      <c r="G28" s="28"/>
      <c r="H28" s="29"/>
      <c r="I28" s="30"/>
      <c r="J28" s="99" t="s">
        <v>28</v>
      </c>
      <c r="K28" s="100"/>
      <c r="L28" s="101" t="s">
        <v>28</v>
      </c>
      <c r="M28" s="100"/>
      <c r="N28" s="32"/>
      <c r="O28" s="32"/>
      <c r="P28" s="31">
        <v>399.9</v>
      </c>
      <c r="Q28" s="41">
        <v>356.1</v>
      </c>
      <c r="R28" s="23"/>
      <c r="S28" s="24"/>
    </row>
    <row r="29" spans="1:19" ht="41.25" customHeight="1" thickBot="1">
      <c r="A29" s="127"/>
      <c r="B29" s="33" t="s">
        <v>12</v>
      </c>
      <c r="C29" s="34" t="s">
        <v>0</v>
      </c>
      <c r="D29" s="35"/>
      <c r="E29" s="36"/>
      <c r="F29" s="36"/>
      <c r="G29" s="36"/>
      <c r="H29" s="37"/>
      <c r="I29" s="38"/>
      <c r="J29" s="108" t="s">
        <v>28</v>
      </c>
      <c r="K29" s="109"/>
      <c r="L29" s="110" t="s">
        <v>28</v>
      </c>
      <c r="M29" s="109"/>
      <c r="N29" s="32"/>
      <c r="O29" s="32"/>
      <c r="P29" s="39">
        <v>1552</v>
      </c>
      <c r="Q29" s="42">
        <v>1382</v>
      </c>
      <c r="R29" s="23"/>
      <c r="S29" s="24"/>
    </row>
    <row r="30" spans="1:19" ht="35.25" customHeight="1" thickBot="1">
      <c r="A30" s="127"/>
      <c r="B30" s="21" t="s">
        <v>73</v>
      </c>
      <c r="C30" s="2" t="s">
        <v>0</v>
      </c>
      <c r="D30" s="90" t="s">
        <v>28</v>
      </c>
      <c r="E30" s="91"/>
      <c r="F30" s="92" t="s">
        <v>28</v>
      </c>
      <c r="G30" s="91"/>
      <c r="H30" s="93">
        <v>94175</v>
      </c>
      <c r="I30" s="94"/>
      <c r="J30" s="90" t="s">
        <v>28</v>
      </c>
      <c r="K30" s="91"/>
      <c r="L30" s="92" t="s">
        <v>28</v>
      </c>
      <c r="M30" s="91"/>
      <c r="N30" s="95" t="e">
        <f>#REF!-H30</f>
        <v>#REF!</v>
      </c>
      <c r="O30" s="96"/>
      <c r="P30" s="131">
        <f>SUM(P31:Q36)</f>
        <v>1635.6999999999998</v>
      </c>
      <c r="Q30" s="94"/>
      <c r="R30" s="23"/>
      <c r="S30" s="24"/>
    </row>
    <row r="31" spans="1:19" ht="35.25" customHeight="1" thickBot="1">
      <c r="A31" s="127"/>
      <c r="B31" s="25" t="s">
        <v>7</v>
      </c>
      <c r="C31" s="26" t="s">
        <v>0</v>
      </c>
      <c r="D31" s="27"/>
      <c r="E31" s="28"/>
      <c r="F31" s="28"/>
      <c r="G31" s="28"/>
      <c r="H31" s="29"/>
      <c r="I31" s="30"/>
      <c r="J31" s="99" t="s">
        <v>28</v>
      </c>
      <c r="K31" s="100"/>
      <c r="L31" s="101" t="s">
        <v>28</v>
      </c>
      <c r="M31" s="100"/>
      <c r="N31" s="32"/>
      <c r="O31" s="32"/>
      <c r="P31" s="99">
        <v>667</v>
      </c>
      <c r="Q31" s="132"/>
      <c r="R31" s="23"/>
      <c r="S31" s="24"/>
    </row>
    <row r="32" spans="1:19" ht="24.75" customHeight="1" thickBot="1">
      <c r="A32" s="127"/>
      <c r="B32" s="25" t="s">
        <v>8</v>
      </c>
      <c r="C32" s="26" t="s">
        <v>0</v>
      </c>
      <c r="D32" s="27"/>
      <c r="E32" s="28"/>
      <c r="F32" s="28"/>
      <c r="G32" s="28"/>
      <c r="H32" s="29"/>
      <c r="I32" s="30"/>
      <c r="J32" s="99" t="s">
        <v>28</v>
      </c>
      <c r="K32" s="100"/>
      <c r="L32" s="101" t="s">
        <v>28</v>
      </c>
      <c r="M32" s="100"/>
      <c r="N32" s="32"/>
      <c r="O32" s="32"/>
      <c r="P32" s="99">
        <v>0</v>
      </c>
      <c r="Q32" s="132"/>
      <c r="R32" s="23"/>
      <c r="S32" s="24"/>
    </row>
    <row r="33" spans="1:19" ht="24.75" customHeight="1" thickBot="1">
      <c r="A33" s="127"/>
      <c r="B33" s="25" t="s">
        <v>9</v>
      </c>
      <c r="C33" s="26" t="s">
        <v>0</v>
      </c>
      <c r="D33" s="27"/>
      <c r="E33" s="28"/>
      <c r="F33" s="28"/>
      <c r="G33" s="28"/>
      <c r="H33" s="29"/>
      <c r="I33" s="30"/>
      <c r="J33" s="99" t="s">
        <v>28</v>
      </c>
      <c r="K33" s="100"/>
      <c r="L33" s="101" t="s">
        <v>28</v>
      </c>
      <c r="M33" s="100"/>
      <c r="N33" s="32"/>
      <c r="O33" s="32"/>
      <c r="P33" s="155">
        <v>0</v>
      </c>
      <c r="Q33" s="156"/>
      <c r="R33" s="23"/>
      <c r="S33" s="24"/>
    </row>
    <row r="34" spans="1:19" ht="24.75" customHeight="1" thickBot="1">
      <c r="A34" s="127"/>
      <c r="B34" s="25" t="s">
        <v>10</v>
      </c>
      <c r="C34" s="26" t="s">
        <v>0</v>
      </c>
      <c r="D34" s="27"/>
      <c r="E34" s="28"/>
      <c r="F34" s="28"/>
      <c r="G34" s="28"/>
      <c r="H34" s="29"/>
      <c r="I34" s="30"/>
      <c r="J34" s="99" t="s">
        <v>28</v>
      </c>
      <c r="K34" s="100"/>
      <c r="L34" s="101" t="s">
        <v>28</v>
      </c>
      <c r="M34" s="100"/>
      <c r="N34" s="32"/>
      <c r="O34" s="32"/>
      <c r="P34" s="99">
        <v>224</v>
      </c>
      <c r="Q34" s="132"/>
      <c r="R34" s="23"/>
      <c r="S34" s="24"/>
    </row>
    <row r="35" spans="1:19" ht="36.75" customHeight="1" thickBot="1">
      <c r="A35" s="127"/>
      <c r="B35" s="25" t="s">
        <v>11</v>
      </c>
      <c r="C35" s="26" t="s">
        <v>0</v>
      </c>
      <c r="D35" s="27"/>
      <c r="E35" s="28"/>
      <c r="F35" s="28"/>
      <c r="G35" s="28"/>
      <c r="H35" s="29"/>
      <c r="I35" s="30"/>
      <c r="J35" s="99" t="s">
        <v>28</v>
      </c>
      <c r="K35" s="100"/>
      <c r="L35" s="101" t="s">
        <v>28</v>
      </c>
      <c r="M35" s="100"/>
      <c r="N35" s="32"/>
      <c r="O35" s="32"/>
      <c r="P35" s="99">
        <v>253.3</v>
      </c>
      <c r="Q35" s="132"/>
      <c r="R35" s="23"/>
      <c r="S35" s="24"/>
    </row>
    <row r="36" spans="1:19" ht="38.25" customHeight="1" thickBot="1">
      <c r="A36" s="127"/>
      <c r="B36" s="33" t="s">
        <v>12</v>
      </c>
      <c r="C36" s="34" t="s">
        <v>0</v>
      </c>
      <c r="D36" s="35"/>
      <c r="E36" s="36"/>
      <c r="F36" s="36"/>
      <c r="G36" s="36"/>
      <c r="H36" s="37"/>
      <c r="I36" s="38"/>
      <c r="J36" s="108" t="s">
        <v>28</v>
      </c>
      <c r="K36" s="109"/>
      <c r="L36" s="110" t="s">
        <v>28</v>
      </c>
      <c r="M36" s="109"/>
      <c r="N36" s="32"/>
      <c r="O36" s="32"/>
      <c r="P36" s="108">
        <v>491.4</v>
      </c>
      <c r="Q36" s="130"/>
      <c r="R36" s="23"/>
      <c r="S36" s="24"/>
    </row>
    <row r="37" spans="1:19" ht="94.5" customHeight="1" thickBot="1">
      <c r="A37" s="126" t="s">
        <v>29</v>
      </c>
      <c r="B37" s="133" t="s">
        <v>30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5"/>
      <c r="R37" s="24"/>
      <c r="S37" s="24"/>
    </row>
    <row r="38" spans="1:19" ht="113.25" customHeight="1" thickBot="1">
      <c r="A38" s="127"/>
      <c r="B38" s="43" t="s">
        <v>60</v>
      </c>
      <c r="C38" s="44" t="s">
        <v>3</v>
      </c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8"/>
      <c r="O38" s="49"/>
      <c r="P38" s="50">
        <v>204235</v>
      </c>
      <c r="Q38" s="47">
        <v>281993</v>
      </c>
      <c r="R38" s="24"/>
      <c r="S38" s="24"/>
    </row>
    <row r="39" spans="1:19" ht="39" customHeight="1" thickBot="1">
      <c r="A39" s="127"/>
      <c r="B39" s="43" t="s">
        <v>31</v>
      </c>
      <c r="C39" s="44" t="s">
        <v>3</v>
      </c>
      <c r="D39" s="51">
        <v>213609</v>
      </c>
      <c r="E39" s="52">
        <v>288735</v>
      </c>
      <c r="F39" s="52">
        <v>53402</v>
      </c>
      <c r="G39" s="52">
        <v>72184</v>
      </c>
      <c r="H39" s="53">
        <f aca="true" t="shared" si="0" ref="H39:I41">D39+F39</f>
        <v>267011</v>
      </c>
      <c r="I39" s="54">
        <f t="shared" si="0"/>
        <v>360919</v>
      </c>
      <c r="J39" s="51" t="e">
        <f>#REF!</f>
        <v>#REF!</v>
      </c>
      <c r="K39" s="52" t="e">
        <f>#REF!</f>
        <v>#REF!</v>
      </c>
      <c r="L39" s="52" t="e">
        <f aca="true" t="shared" si="1" ref="L39:M41">J39/0.8*0.2</f>
        <v>#REF!</v>
      </c>
      <c r="M39" s="52" t="e">
        <f t="shared" si="1"/>
        <v>#REF!</v>
      </c>
      <c r="N39" s="55" t="e">
        <f>#REF!-H39</f>
        <v>#REF!</v>
      </c>
      <c r="O39" s="56" t="e">
        <f>#REF!-I39</f>
        <v>#REF!</v>
      </c>
      <c r="P39" s="47">
        <v>228220</v>
      </c>
      <c r="Q39" s="57">
        <v>281993</v>
      </c>
      <c r="R39" s="24"/>
      <c r="S39" s="24"/>
    </row>
    <row r="40" spans="1:19" ht="46.5" customHeight="1" thickBot="1">
      <c r="A40" s="127"/>
      <c r="B40" s="43" t="s">
        <v>32</v>
      </c>
      <c r="C40" s="44" t="s">
        <v>3</v>
      </c>
      <c r="D40" s="51">
        <v>217115</v>
      </c>
      <c r="E40" s="52">
        <v>295613</v>
      </c>
      <c r="F40" s="52">
        <v>54279</v>
      </c>
      <c r="G40" s="52">
        <v>73903</v>
      </c>
      <c r="H40" s="53">
        <f t="shared" si="0"/>
        <v>271394</v>
      </c>
      <c r="I40" s="54">
        <f t="shared" si="0"/>
        <v>369516</v>
      </c>
      <c r="J40" s="51" t="e">
        <f>#REF!</f>
        <v>#REF!</v>
      </c>
      <c r="K40" s="52" t="e">
        <f>#REF!</f>
        <v>#REF!</v>
      </c>
      <c r="L40" s="52" t="e">
        <f t="shared" si="1"/>
        <v>#REF!</v>
      </c>
      <c r="M40" s="52" t="e">
        <f t="shared" si="1"/>
        <v>#REF!</v>
      </c>
      <c r="N40" s="55" t="e">
        <f>#REF!-H40</f>
        <v>#REF!</v>
      </c>
      <c r="O40" s="56" t="e">
        <f>#REF!-I40</f>
        <v>#REF!</v>
      </c>
      <c r="P40" s="47" t="s">
        <v>61</v>
      </c>
      <c r="Q40" s="57" t="s">
        <v>34</v>
      </c>
      <c r="R40" s="24"/>
      <c r="S40" s="24"/>
    </row>
    <row r="41" spans="1:19" ht="41.25" customHeight="1" thickBot="1">
      <c r="A41" s="127"/>
      <c r="B41" s="43" t="s">
        <v>33</v>
      </c>
      <c r="C41" s="58" t="s">
        <v>3</v>
      </c>
      <c r="D41" s="59">
        <v>217115</v>
      </c>
      <c r="E41" s="60">
        <v>336372</v>
      </c>
      <c r="F41" s="60">
        <v>54279</v>
      </c>
      <c r="G41" s="60">
        <v>84093</v>
      </c>
      <c r="H41" s="61">
        <f t="shared" si="0"/>
        <v>271394</v>
      </c>
      <c r="I41" s="62">
        <f t="shared" si="0"/>
        <v>420465</v>
      </c>
      <c r="J41" s="59" t="e">
        <f>#REF!</f>
        <v>#REF!</v>
      </c>
      <c r="K41" s="60" t="e">
        <f>#REF!</f>
        <v>#REF!</v>
      </c>
      <c r="L41" s="60" t="e">
        <f t="shared" si="1"/>
        <v>#REF!</v>
      </c>
      <c r="M41" s="60" t="e">
        <f t="shared" si="1"/>
        <v>#REF!</v>
      </c>
      <c r="N41" s="63" t="e">
        <f>#REF!-H41</f>
        <v>#REF!</v>
      </c>
      <c r="O41" s="64" t="e">
        <f>#REF!-I41</f>
        <v>#REF!</v>
      </c>
      <c r="P41" s="47" t="s">
        <v>61</v>
      </c>
      <c r="Q41" s="57" t="s">
        <v>34</v>
      </c>
      <c r="R41" s="24"/>
      <c r="S41" s="24"/>
    </row>
    <row r="42" spans="1:19" ht="101.25" customHeight="1" thickBot="1">
      <c r="A42" s="126" t="s">
        <v>35</v>
      </c>
      <c r="B42" s="137" t="s">
        <v>36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9"/>
      <c r="R42" s="24"/>
      <c r="S42" s="24"/>
    </row>
    <row r="43" spans="1:17" ht="111" customHeight="1" thickBot="1">
      <c r="A43" s="127"/>
      <c r="B43" s="65" t="s">
        <v>64</v>
      </c>
      <c r="C43" s="44" t="s">
        <v>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68"/>
      <c r="P43" s="47">
        <v>183210</v>
      </c>
      <c r="Q43" s="57">
        <v>238916</v>
      </c>
    </row>
    <row r="44" spans="1:17" ht="42.75" customHeight="1" thickBot="1">
      <c r="A44" s="127"/>
      <c r="B44" s="65" t="s">
        <v>37</v>
      </c>
      <c r="C44" s="44" t="s">
        <v>3</v>
      </c>
      <c r="D44" s="55">
        <v>212180</v>
      </c>
      <c r="E44" s="52">
        <v>230942</v>
      </c>
      <c r="F44" s="52">
        <v>53045</v>
      </c>
      <c r="G44" s="52">
        <v>57736</v>
      </c>
      <c r="H44" s="53">
        <f>F44+D44</f>
        <v>265225</v>
      </c>
      <c r="I44" s="53">
        <f>E44+G44</f>
        <v>288678</v>
      </c>
      <c r="J44" s="52" t="e">
        <f>#REF!</f>
        <v>#REF!</v>
      </c>
      <c r="K44" s="52" t="e">
        <f>#REF!</f>
        <v>#REF!</v>
      </c>
      <c r="L44" s="52" t="e">
        <f aca="true" t="shared" si="2" ref="L44:M46">J44/0.8*0.2</f>
        <v>#REF!</v>
      </c>
      <c r="M44" s="56" t="e">
        <f t="shared" si="2"/>
        <v>#REF!</v>
      </c>
      <c r="N44" s="52" t="e">
        <f>#REF!-H44</f>
        <v>#REF!</v>
      </c>
      <c r="O44" s="56" t="e">
        <f>#REF!-I44</f>
        <v>#REF!</v>
      </c>
      <c r="P44" s="47">
        <v>187971</v>
      </c>
      <c r="Q44" s="57">
        <v>254652</v>
      </c>
    </row>
    <row r="45" spans="1:17" ht="39.75" customHeight="1" thickBot="1">
      <c r="A45" s="127"/>
      <c r="B45" s="65" t="s">
        <v>38</v>
      </c>
      <c r="C45" s="44" t="s">
        <v>3</v>
      </c>
      <c r="D45" s="55">
        <v>295115</v>
      </c>
      <c r="E45" s="52">
        <v>241604</v>
      </c>
      <c r="F45" s="52">
        <v>73779</v>
      </c>
      <c r="G45" s="52">
        <v>60401</v>
      </c>
      <c r="H45" s="53">
        <f>F45+D45</f>
        <v>368894</v>
      </c>
      <c r="I45" s="53">
        <f>E45+G45</f>
        <v>302005</v>
      </c>
      <c r="J45" s="52" t="e">
        <f>#REF!</f>
        <v>#REF!</v>
      </c>
      <c r="K45" s="52" t="e">
        <f>#REF!</f>
        <v>#REF!</v>
      </c>
      <c r="L45" s="52" t="e">
        <f t="shared" si="2"/>
        <v>#REF!</v>
      </c>
      <c r="M45" s="56" t="e">
        <f t="shared" si="2"/>
        <v>#REF!</v>
      </c>
      <c r="N45" s="55" t="e">
        <f>#REF!-H45</f>
        <v>#REF!</v>
      </c>
      <c r="O45" s="56" t="e">
        <f>#REF!-I45</f>
        <v>#REF!</v>
      </c>
      <c r="P45" s="47">
        <v>252471</v>
      </c>
      <c r="Q45" s="57">
        <v>268331</v>
      </c>
    </row>
    <row r="46" spans="1:17" ht="39" customHeight="1" thickBot="1">
      <c r="A46" s="136"/>
      <c r="B46" s="65" t="s">
        <v>39</v>
      </c>
      <c r="C46" s="44" t="s">
        <v>3</v>
      </c>
      <c r="D46" s="55">
        <v>375003</v>
      </c>
      <c r="E46" s="52">
        <v>642926</v>
      </c>
      <c r="F46" s="52">
        <v>93751</v>
      </c>
      <c r="G46" s="52">
        <v>160732</v>
      </c>
      <c r="H46" s="53">
        <f>F46+D46</f>
        <v>468754</v>
      </c>
      <c r="I46" s="53">
        <f>E46+G46</f>
        <v>803658</v>
      </c>
      <c r="J46" s="52" t="e">
        <f>#REF!</f>
        <v>#REF!</v>
      </c>
      <c r="K46" s="52" t="e">
        <f>#REF!</f>
        <v>#REF!</v>
      </c>
      <c r="L46" s="52" t="e">
        <f t="shared" si="2"/>
        <v>#REF!</v>
      </c>
      <c r="M46" s="56" t="e">
        <f t="shared" si="2"/>
        <v>#REF!</v>
      </c>
      <c r="N46" s="55"/>
      <c r="O46" s="56"/>
      <c r="P46" s="47" t="s">
        <v>63</v>
      </c>
      <c r="Q46" s="57" t="s">
        <v>62</v>
      </c>
    </row>
    <row r="47" spans="1:17" ht="80.25" customHeight="1" thickBot="1">
      <c r="A47" s="126" t="s">
        <v>40</v>
      </c>
      <c r="B47" s="138" t="s">
        <v>41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45"/>
      <c r="O47" s="145"/>
      <c r="P47" s="145"/>
      <c r="Q47" s="146"/>
    </row>
    <row r="48" spans="1:17" ht="117" customHeight="1" thickBot="1">
      <c r="A48" s="127"/>
      <c r="B48" s="80" t="s">
        <v>65</v>
      </c>
      <c r="C48" s="44" t="s">
        <v>4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0"/>
      <c r="O48" s="70"/>
      <c r="P48" s="142">
        <f>'[1]Ставки С2-С4'!H26</f>
        <v>53862.5</v>
      </c>
      <c r="Q48" s="147"/>
    </row>
    <row r="49" spans="1:17" ht="38.25" customHeight="1" thickBot="1">
      <c r="A49" s="127"/>
      <c r="B49" s="80" t="s">
        <v>42</v>
      </c>
      <c r="C49" s="44" t="s">
        <v>4</v>
      </c>
      <c r="D49" s="148">
        <v>188049</v>
      </c>
      <c r="E49" s="141"/>
      <c r="F49" s="140">
        <v>47012</v>
      </c>
      <c r="G49" s="141"/>
      <c r="H49" s="142">
        <f>D49+F49</f>
        <v>235061</v>
      </c>
      <c r="I49" s="143"/>
      <c r="J49" s="140" t="e">
        <f>#REF!</f>
        <v>#REF!</v>
      </c>
      <c r="K49" s="141"/>
      <c r="L49" s="140" t="e">
        <f>J49/0.8*0.2</f>
        <v>#REF!</v>
      </c>
      <c r="M49" s="141"/>
      <c r="N49" s="148" t="e">
        <f>#REF!-H49</f>
        <v>#REF!</v>
      </c>
      <c r="O49" s="141"/>
      <c r="P49" s="142">
        <v>79163</v>
      </c>
      <c r="Q49" s="149"/>
    </row>
    <row r="50" spans="1:17" ht="33.75" customHeight="1" thickBot="1">
      <c r="A50" s="127"/>
      <c r="B50" s="80" t="s">
        <v>43</v>
      </c>
      <c r="C50" s="44" t="s">
        <v>4</v>
      </c>
      <c r="D50" s="148">
        <v>471448</v>
      </c>
      <c r="E50" s="141"/>
      <c r="F50" s="140">
        <v>117862</v>
      </c>
      <c r="G50" s="141"/>
      <c r="H50" s="142">
        <f>D50+F50</f>
        <v>589310</v>
      </c>
      <c r="I50" s="143"/>
      <c r="J50" s="140" t="e">
        <f>#REF!</f>
        <v>#REF!</v>
      </c>
      <c r="K50" s="141"/>
      <c r="L50" s="140" t="e">
        <f>J50/0.8*0.2</f>
        <v>#REF!</v>
      </c>
      <c r="M50" s="141"/>
      <c r="N50" s="148" t="e">
        <f>#REF!-H50</f>
        <v>#REF!</v>
      </c>
      <c r="O50" s="141"/>
      <c r="P50" s="142">
        <v>366896</v>
      </c>
      <c r="Q50" s="149"/>
    </row>
    <row r="51" spans="1:17" ht="32.25" customHeight="1" thickBot="1">
      <c r="A51" s="127"/>
      <c r="B51" s="82" t="s">
        <v>44</v>
      </c>
      <c r="C51" s="58" t="s">
        <v>4</v>
      </c>
      <c r="D51" s="148">
        <v>655765</v>
      </c>
      <c r="E51" s="141"/>
      <c r="F51" s="140">
        <v>163941</v>
      </c>
      <c r="G51" s="141"/>
      <c r="H51" s="142">
        <f>D51+F51</f>
        <v>819706</v>
      </c>
      <c r="I51" s="143"/>
      <c r="J51" s="140" t="e">
        <f>#REF!</f>
        <v>#REF!</v>
      </c>
      <c r="K51" s="141"/>
      <c r="L51" s="140" t="e">
        <f>J51/0.8*0.2</f>
        <v>#REF!</v>
      </c>
      <c r="M51" s="141"/>
      <c r="N51" s="148" t="e">
        <f>#REF!-H51</f>
        <v>#REF!</v>
      </c>
      <c r="O51" s="141"/>
      <c r="P51" s="142" t="s">
        <v>66</v>
      </c>
      <c r="Q51" s="147"/>
    </row>
    <row r="52" spans="1:17" ht="32.25" customHeight="1" thickBot="1">
      <c r="A52" s="127"/>
      <c r="B52" s="80" t="s">
        <v>45</v>
      </c>
      <c r="C52" s="58" t="s">
        <v>4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150">
        <v>1241044</v>
      </c>
      <c r="Q52" s="139"/>
    </row>
    <row r="53" spans="1:17" ht="32.25" customHeight="1" thickBot="1">
      <c r="A53" s="127"/>
      <c r="B53" s="81" t="s">
        <v>67</v>
      </c>
      <c r="C53" s="44" t="s">
        <v>4</v>
      </c>
      <c r="D53" s="140">
        <v>655765</v>
      </c>
      <c r="E53" s="141"/>
      <c r="F53" s="140">
        <v>163941</v>
      </c>
      <c r="G53" s="141"/>
      <c r="H53" s="142">
        <f>D53+F53</f>
        <v>819706</v>
      </c>
      <c r="I53" s="143"/>
      <c r="J53" s="140" t="e">
        <f>#REF!</f>
        <v>#REF!</v>
      </c>
      <c r="K53" s="141"/>
      <c r="L53" s="140" t="e">
        <f>J53/0.8*0.2</f>
        <v>#REF!</v>
      </c>
      <c r="M53" s="144"/>
      <c r="N53" s="69"/>
      <c r="O53" s="69"/>
      <c r="P53" s="142">
        <f>'[1]Ставки С2-С4'!H23</f>
        <v>229000</v>
      </c>
      <c r="Q53" s="147"/>
    </row>
    <row r="54" spans="1:17" ht="32.25" customHeight="1" thickBot="1">
      <c r="A54" s="136"/>
      <c r="B54" s="81" t="s">
        <v>68</v>
      </c>
      <c r="C54" s="44" t="s">
        <v>4</v>
      </c>
      <c r="D54" s="140">
        <v>655765</v>
      </c>
      <c r="E54" s="141"/>
      <c r="F54" s="140">
        <v>163941</v>
      </c>
      <c r="G54" s="141"/>
      <c r="H54" s="142">
        <f>D54+F54</f>
        <v>819706</v>
      </c>
      <c r="I54" s="143"/>
      <c r="J54" s="140" t="e">
        <f>#REF!</f>
        <v>#REF!</v>
      </c>
      <c r="K54" s="141"/>
      <c r="L54" s="140" t="e">
        <f>J54/0.8*0.2</f>
        <v>#REF!</v>
      </c>
      <c r="M54" s="144"/>
      <c r="N54" s="69"/>
      <c r="O54" s="69"/>
      <c r="P54" s="142">
        <f>'[1]Ставки С2-С4'!H24</f>
        <v>229000</v>
      </c>
      <c r="Q54" s="147"/>
    </row>
    <row r="55" spans="1:17" ht="15" customHeight="1">
      <c r="A55" s="151" t="s">
        <v>46</v>
      </c>
      <c r="B55" s="151"/>
      <c r="C55" s="151"/>
      <c r="D55" s="151"/>
      <c r="E55" s="151"/>
      <c r="F55" s="151"/>
      <c r="G55" s="72"/>
      <c r="H55" s="72"/>
      <c r="I55" s="72"/>
      <c r="J55" s="72"/>
      <c r="K55" s="72"/>
      <c r="L55" s="72"/>
      <c r="M55" s="153"/>
      <c r="N55" s="153" t="s">
        <v>47</v>
      </c>
      <c r="O55" s="153"/>
      <c r="P55" s="14"/>
      <c r="Q55" s="73"/>
    </row>
    <row r="56" spans="1:17" ht="12" customHeight="1">
      <c r="A56" s="152"/>
      <c r="B56" s="152"/>
      <c r="C56" s="152"/>
      <c r="D56" s="152"/>
      <c r="E56" s="152"/>
      <c r="F56" s="152"/>
      <c r="G56" s="72"/>
      <c r="H56" s="72"/>
      <c r="I56" s="72"/>
      <c r="J56" s="72"/>
      <c r="K56" s="72"/>
      <c r="L56" s="72"/>
      <c r="M56" s="154"/>
      <c r="N56" s="154"/>
      <c r="O56" s="154"/>
      <c r="P56" s="14"/>
      <c r="Q56" s="73"/>
    </row>
    <row r="57" spans="1:17" ht="94.5" customHeight="1">
      <c r="A57" s="157" t="s">
        <v>48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20" ht="92.25" customHeight="1">
      <c r="A58" s="157" t="s">
        <v>49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4"/>
      <c r="S58" s="14"/>
      <c r="T58" s="14"/>
    </row>
    <row r="59" spans="1:20" ht="96" customHeight="1">
      <c r="A59" s="157" t="s">
        <v>50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4"/>
      <c r="S59" s="14"/>
      <c r="T59" s="14"/>
    </row>
    <row r="60" spans="1:20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  <row r="63" spans="1:6" ht="12.75">
      <c r="A63" s="14"/>
      <c r="B63" s="14"/>
      <c r="C63" s="14"/>
      <c r="D63" s="14"/>
      <c r="E63" s="14"/>
      <c r="F63" s="14"/>
    </row>
    <row r="64" spans="1:6" ht="12.75">
      <c r="A64" s="14"/>
      <c r="B64" s="14"/>
      <c r="C64" s="14"/>
      <c r="D64" s="14"/>
      <c r="E64" s="14"/>
      <c r="F64" s="14"/>
    </row>
    <row r="65" spans="1:6" ht="12.75">
      <c r="A65" s="14"/>
      <c r="B65" s="14"/>
      <c r="C65" s="14"/>
      <c r="D65" s="14"/>
      <c r="E65" s="14"/>
      <c r="F65" s="14"/>
    </row>
    <row r="66" spans="1:20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</sheetData>
  <sheetProtection/>
  <mergeCells count="146">
    <mergeCell ref="P53:Q53"/>
    <mergeCell ref="P54:Q54"/>
    <mergeCell ref="A47:A54"/>
    <mergeCell ref="A57:Q57"/>
    <mergeCell ref="A58:Q58"/>
    <mergeCell ref="A59:Q59"/>
    <mergeCell ref="J51:K51"/>
    <mergeCell ref="L51:M51"/>
    <mergeCell ref="P49:Q49"/>
    <mergeCell ref="D50:E50"/>
    <mergeCell ref="H51:I51"/>
    <mergeCell ref="A3:Q3"/>
    <mergeCell ref="P30:Q30"/>
    <mergeCell ref="P31:Q31"/>
    <mergeCell ref="P32:Q32"/>
    <mergeCell ref="P33:Q33"/>
    <mergeCell ref="P34:Q34"/>
    <mergeCell ref="N30:O30"/>
    <mergeCell ref="J31:K31"/>
    <mergeCell ref="L31:M31"/>
    <mergeCell ref="P50:Q50"/>
    <mergeCell ref="P35:Q35"/>
    <mergeCell ref="N51:O51"/>
    <mergeCell ref="P51:Q51"/>
    <mergeCell ref="P52:Q52"/>
    <mergeCell ref="A55:F56"/>
    <mergeCell ref="M55:M56"/>
    <mergeCell ref="N55:O56"/>
    <mergeCell ref="D51:E51"/>
    <mergeCell ref="F51:G51"/>
    <mergeCell ref="L49:M49"/>
    <mergeCell ref="N49:O49"/>
    <mergeCell ref="F50:G50"/>
    <mergeCell ref="H50:I50"/>
    <mergeCell ref="J50:K50"/>
    <mergeCell ref="L50:M50"/>
    <mergeCell ref="N50:O50"/>
    <mergeCell ref="D54:E54"/>
    <mergeCell ref="F54:G54"/>
    <mergeCell ref="H54:I54"/>
    <mergeCell ref="J54:K54"/>
    <mergeCell ref="L54:M54"/>
    <mergeCell ref="B47:Q47"/>
    <mergeCell ref="P48:Q48"/>
    <mergeCell ref="D49:E49"/>
    <mergeCell ref="F49:G49"/>
    <mergeCell ref="H49:I49"/>
    <mergeCell ref="A37:A41"/>
    <mergeCell ref="B37:Q37"/>
    <mergeCell ref="A42:A46"/>
    <mergeCell ref="B42:Q42"/>
    <mergeCell ref="D53:E53"/>
    <mergeCell ref="F53:G53"/>
    <mergeCell ref="H53:I53"/>
    <mergeCell ref="J53:K53"/>
    <mergeCell ref="L53:M53"/>
    <mergeCell ref="J49:K49"/>
    <mergeCell ref="J35:K35"/>
    <mergeCell ref="L35:M35"/>
    <mergeCell ref="J36:K36"/>
    <mergeCell ref="L36:M36"/>
    <mergeCell ref="J33:K33"/>
    <mergeCell ref="L33:M33"/>
    <mergeCell ref="J34:K34"/>
    <mergeCell ref="L34:M34"/>
    <mergeCell ref="L32:M32"/>
    <mergeCell ref="D30:E30"/>
    <mergeCell ref="F30:G30"/>
    <mergeCell ref="H30:I30"/>
    <mergeCell ref="J30:K30"/>
    <mergeCell ref="L30:M30"/>
    <mergeCell ref="J32:K32"/>
    <mergeCell ref="J28:K28"/>
    <mergeCell ref="L28:M28"/>
    <mergeCell ref="J29:K29"/>
    <mergeCell ref="L29:M29"/>
    <mergeCell ref="J26:K26"/>
    <mergeCell ref="L26:M26"/>
    <mergeCell ref="J27:K27"/>
    <mergeCell ref="L27:M27"/>
    <mergeCell ref="N23:O23"/>
    <mergeCell ref="J24:K24"/>
    <mergeCell ref="L24:M24"/>
    <mergeCell ref="J25:K25"/>
    <mergeCell ref="L25:M25"/>
    <mergeCell ref="D23:E23"/>
    <mergeCell ref="F23:G23"/>
    <mergeCell ref="H23:I23"/>
    <mergeCell ref="J23:K23"/>
    <mergeCell ref="L23:M23"/>
    <mergeCell ref="J21:K21"/>
    <mergeCell ref="L21:M21"/>
    <mergeCell ref="J22:K22"/>
    <mergeCell ref="L22:M22"/>
    <mergeCell ref="J19:K19"/>
    <mergeCell ref="L19:M19"/>
    <mergeCell ref="J20:K20"/>
    <mergeCell ref="L20:M20"/>
    <mergeCell ref="J17:K17"/>
    <mergeCell ref="L17:M17"/>
    <mergeCell ref="J18:K18"/>
    <mergeCell ref="L18:M18"/>
    <mergeCell ref="J15:K15"/>
    <mergeCell ref="L15:M15"/>
    <mergeCell ref="P15:Q15"/>
    <mergeCell ref="D16:E16"/>
    <mergeCell ref="F16:G16"/>
    <mergeCell ref="H16:I16"/>
    <mergeCell ref="J16:K16"/>
    <mergeCell ref="L16:M16"/>
    <mergeCell ref="N16:O16"/>
    <mergeCell ref="J13:K13"/>
    <mergeCell ref="L13:M13"/>
    <mergeCell ref="P13:Q13"/>
    <mergeCell ref="J14:K14"/>
    <mergeCell ref="L14:M14"/>
    <mergeCell ref="P14:Q14"/>
    <mergeCell ref="J11:K11"/>
    <mergeCell ref="L11:M11"/>
    <mergeCell ref="P11:Q11"/>
    <mergeCell ref="J12:K12"/>
    <mergeCell ref="L12:M12"/>
    <mergeCell ref="P12:Q12"/>
    <mergeCell ref="J10:K10"/>
    <mergeCell ref="L10:M10"/>
    <mergeCell ref="P10:Q10"/>
    <mergeCell ref="N5:O5"/>
    <mergeCell ref="P5:Q5"/>
    <mergeCell ref="J5:K5"/>
    <mergeCell ref="L5:M5"/>
    <mergeCell ref="A8:A36"/>
    <mergeCell ref="B8:Q8"/>
    <mergeCell ref="D9:E9"/>
    <mergeCell ref="F9:G9"/>
    <mergeCell ref="H9:I9"/>
    <mergeCell ref="J9:K9"/>
    <mergeCell ref="L9:M9"/>
    <mergeCell ref="P36:Q36"/>
    <mergeCell ref="N9:O9"/>
    <mergeCell ref="P9:Q9"/>
    <mergeCell ref="A5:A6"/>
    <mergeCell ref="B5:B6"/>
    <mergeCell ref="C5:C6"/>
    <mergeCell ref="D5:E5"/>
    <mergeCell ref="F5:G5"/>
    <mergeCell ref="H5:I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Evseev</dc:creator>
  <cp:keywords/>
  <dc:description/>
  <cp:lastModifiedBy>filippova_iv</cp:lastModifiedBy>
  <cp:lastPrinted>2012-06-27T08:35:28Z</cp:lastPrinted>
  <dcterms:created xsi:type="dcterms:W3CDTF">2007-05-29T09:24:34Z</dcterms:created>
  <dcterms:modified xsi:type="dcterms:W3CDTF">2012-06-28T05:05:12Z</dcterms:modified>
  <cp:category/>
  <cp:version/>
  <cp:contentType/>
  <cp:contentStatus/>
</cp:coreProperties>
</file>